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795" activeTab="5"/>
  </bookViews>
  <sheets>
    <sheet name="PL" sheetId="1" r:id="rId1"/>
    <sheet name="BS" sheetId="2" r:id="rId2"/>
    <sheet name="CF" sheetId="3" r:id="rId3"/>
    <sheet name="SCE" sheetId="4" r:id="rId4"/>
    <sheet name="NOTE" sheetId="5" r:id="rId5"/>
    <sheet name="SEGMENT" sheetId="6" r:id="rId6"/>
  </sheets>
  <externalReferences>
    <externalReference r:id="rId9"/>
    <externalReference r:id="rId10"/>
  </externalReferences>
  <definedNames/>
  <calcPr fullCalcOnLoad="1"/>
</workbook>
</file>

<file path=xl/sharedStrings.xml><?xml version="1.0" encoding="utf-8"?>
<sst xmlns="http://schemas.openxmlformats.org/spreadsheetml/2006/main" count="349" uniqueCount="261">
  <si>
    <r>
      <t>MITRAJAYA HOLDINGS BERHAD</t>
    </r>
    <r>
      <rPr>
        <b/>
        <sz val="8"/>
        <rFont val="Tahoma"/>
        <family val="2"/>
      </rPr>
      <t xml:space="preserve"> </t>
    </r>
    <r>
      <rPr>
        <sz val="8"/>
        <rFont val="Tahoma"/>
        <family val="2"/>
      </rPr>
      <t>(268257-T)</t>
    </r>
  </si>
  <si>
    <t>These figures have not been audited.</t>
  </si>
  <si>
    <t>CONDENSED CONSOLIDATED INCOME STATEMENTS</t>
  </si>
  <si>
    <t>Individual Quarter</t>
  </si>
  <si>
    <t>Cumulative Quarter</t>
  </si>
  <si>
    <t>RM'000</t>
  </si>
  <si>
    <t>Revenue</t>
  </si>
  <si>
    <t>Operating expenses</t>
  </si>
  <si>
    <t>Other income</t>
  </si>
  <si>
    <t>Profit/ (Loss) from operations</t>
  </si>
  <si>
    <t>Finance cost</t>
  </si>
  <si>
    <t>Profit/(loss) before associate and income tax</t>
  </si>
  <si>
    <t>Share of profit and loss of an</t>
  </si>
  <si>
    <t>associated company</t>
  </si>
  <si>
    <t>Profit/(loss) before income tax</t>
  </si>
  <si>
    <t>Income tax</t>
  </si>
  <si>
    <t xml:space="preserve">Profit/(loss) for the period </t>
  </si>
  <si>
    <t>Attributable to:</t>
  </si>
  <si>
    <t>Equity holders of the parent</t>
  </si>
  <si>
    <t>Minority interests</t>
  </si>
  <si>
    <t xml:space="preserve">Earnings per share attributable to </t>
  </si>
  <si>
    <t>equity holders of the parent:</t>
  </si>
  <si>
    <t>(a)</t>
  </si>
  <si>
    <t>Basic(sen)</t>
  </si>
  <si>
    <t>(b)</t>
  </si>
  <si>
    <t>Fully diluted (sen)</t>
  </si>
  <si>
    <t>MITRAJAYA HOLDINGS BERHAD (268257-T)</t>
  </si>
  <si>
    <t>CONDENSED CONSOLIDATED BALANCE SHEETS</t>
  </si>
  <si>
    <t>UNAUDITED</t>
  </si>
  <si>
    <t>AUDITED</t>
  </si>
  <si>
    <t>31.12.2008</t>
  </si>
  <si>
    <t>ASSETS</t>
  </si>
  <si>
    <t>Non-current Assets</t>
  </si>
  <si>
    <t xml:space="preserve">Property, plant and equipment </t>
  </si>
  <si>
    <t>Land held for property development</t>
  </si>
  <si>
    <t>Investment properties</t>
  </si>
  <si>
    <t xml:space="preserve">Goodwill </t>
  </si>
  <si>
    <t>Available for sale financial assets</t>
  </si>
  <si>
    <t>Deferred tax assets</t>
  </si>
  <si>
    <t>Current Assets</t>
  </si>
  <si>
    <t>Property development-in-progress</t>
  </si>
  <si>
    <t>Inventories</t>
  </si>
  <si>
    <t>Trade and other receivables</t>
  </si>
  <si>
    <t>Tax Recoverable</t>
  </si>
  <si>
    <t>Financial assets at fair value through profit or loss</t>
  </si>
  <si>
    <t>Amount due from customers for contract work</t>
  </si>
  <si>
    <t>Deposits with licensed financial institutions</t>
  </si>
  <si>
    <t xml:space="preserve">Cash </t>
  </si>
  <si>
    <t>TOTAL ASSETS</t>
  </si>
  <si>
    <t>EQUITY AND LIABILITIES</t>
  </si>
  <si>
    <t>EQUITY ATTRIBUTABLE TO EQUITY HOLDERS OF THE PARENT</t>
  </si>
  <si>
    <t>Share capital</t>
  </si>
  <si>
    <t>Reserves</t>
  </si>
  <si>
    <t>Share premiums</t>
  </si>
  <si>
    <t>Treasury shares</t>
  </si>
  <si>
    <t>Revaluation reserves</t>
  </si>
  <si>
    <t>Exchange reserves</t>
  </si>
  <si>
    <t xml:space="preserve">Retained earnings </t>
  </si>
  <si>
    <t>MINORITY INTERESTS</t>
  </si>
  <si>
    <t>TOTAL EQUITY</t>
  </si>
  <si>
    <t>NON-CURRENT LIABILITIES</t>
  </si>
  <si>
    <t>Long term borrowings</t>
  </si>
  <si>
    <t>Provision for other liabilities</t>
  </si>
  <si>
    <t>Deferred tax</t>
  </si>
  <si>
    <t>CURRENT LIABILITIES</t>
  </si>
  <si>
    <t>Trade and other payables</t>
  </si>
  <si>
    <t>Short term borrowings</t>
  </si>
  <si>
    <t>Current tax payable</t>
  </si>
  <si>
    <t>Amount due to customers for contract work</t>
  </si>
  <si>
    <t>TOTAL LIABILITIES</t>
  </si>
  <si>
    <t>TOTAL EQUITY AND LIABILITIES</t>
  </si>
  <si>
    <t>Remarks:</t>
  </si>
  <si>
    <t>Net assets per share attributable to ordinary equity holders of the parent (RM) - Note (a)</t>
  </si>
  <si>
    <t>CONDENSED CONSOLIDATED CASH FLOW STATEMENTS</t>
  </si>
  <si>
    <t>Net profit before tax</t>
  </si>
  <si>
    <t>Adjustments for:</t>
  </si>
  <si>
    <t>Non-operating items</t>
  </si>
  <si>
    <t>Non cash items</t>
  </si>
  <si>
    <t>Operating profit before changes in working capital</t>
  </si>
  <si>
    <t>Changes in working capital</t>
  </si>
  <si>
    <t>Net changes in current assets</t>
  </si>
  <si>
    <t>Net changes in current liabilities</t>
  </si>
  <si>
    <t>Cash generated from/(used in) operating activities</t>
  </si>
  <si>
    <t>Taxation paid</t>
  </si>
  <si>
    <t>Net cash used in operating activities</t>
  </si>
  <si>
    <t>CASH FLOWS FROM INVESTING ACTIVITIES</t>
  </si>
  <si>
    <t>Interest received</t>
  </si>
  <si>
    <t>Equity investment</t>
  </si>
  <si>
    <t>Other investment</t>
  </si>
  <si>
    <t>Dividend received</t>
  </si>
  <si>
    <t>Dividend received from associated company</t>
  </si>
  <si>
    <t>Net cash used in investing activities</t>
  </si>
  <si>
    <t>CASH FLOWS FROM FINANCING ACTIVITIES</t>
  </si>
  <si>
    <t>Interest paid</t>
  </si>
  <si>
    <t>Drawdown / (Repayment) of hire-purchase creditors</t>
  </si>
  <si>
    <t>Bank borrowings</t>
  </si>
  <si>
    <t>Purchase of treasury shares</t>
  </si>
  <si>
    <t>Distribution of cash to minority shareholders</t>
  </si>
  <si>
    <t>Dividend paid to shareholders</t>
  </si>
  <si>
    <t>Dividend paid to minority shareholders</t>
  </si>
  <si>
    <t>Net cash generated from financing activities</t>
  </si>
  <si>
    <t>Net change in cash &amp; cash equivalents</t>
  </si>
  <si>
    <t>Cash &amp; cash equivalents at beginning of year</t>
  </si>
  <si>
    <t>Net effect of changes in foreign exchange</t>
  </si>
  <si>
    <t>Cash &amp; cash equivalents at end of the period</t>
  </si>
  <si>
    <t>Cash &amp; cash equivalents comprise of the followings:</t>
  </si>
  <si>
    <t>Deposits with Licensed Financial Institutions</t>
  </si>
  <si>
    <t>Cash and bank balances</t>
  </si>
  <si>
    <t>Bank overdrafts</t>
  </si>
  <si>
    <t xml:space="preserve"> </t>
  </si>
  <si>
    <t>CONDENSED CONSOLIDATED STATEMENTS OF CHANGES IN EQUITY</t>
  </si>
  <si>
    <t>----------------------------Attributable to Equity Holders of the Parent-------------------------------</t>
  </si>
  <si>
    <t>Minority</t>
  </si>
  <si>
    <t>Total</t>
  </si>
  <si>
    <t>-----------------Non-Distributable---------------</t>
  </si>
  <si>
    <t>Distributable</t>
  </si>
  <si>
    <t>Interests</t>
  </si>
  <si>
    <t>Equity</t>
  </si>
  <si>
    <t xml:space="preserve">Share </t>
  </si>
  <si>
    <t>Treasury</t>
  </si>
  <si>
    <t>Other</t>
  </si>
  <si>
    <t>Retained</t>
  </si>
  <si>
    <t>Capital</t>
  </si>
  <si>
    <t>Premium</t>
  </si>
  <si>
    <t>Shares</t>
  </si>
  <si>
    <t>Earnings</t>
  </si>
  <si>
    <t>Balance at 1.1.2009</t>
  </si>
  <si>
    <t>Currency translation differences</t>
  </si>
  <si>
    <t xml:space="preserve">                    on consolidation</t>
  </si>
  <si>
    <t>Net profit / (loss) recognised directly in equity</t>
  </si>
  <si>
    <t>Net profit for the year</t>
  </si>
  <si>
    <t>Total recognised income and expense for the period</t>
  </si>
  <si>
    <t>Balance at 1.1.2008</t>
  </si>
  <si>
    <t>Net profit recognised directly in equity</t>
  </si>
  <si>
    <t>Cancellation of treasury shares</t>
  </si>
  <si>
    <t>Dividends</t>
  </si>
  <si>
    <t>Dividends paid to minority shareholders</t>
  </si>
  <si>
    <t>Notes</t>
  </si>
  <si>
    <t>Basis of Preparation</t>
  </si>
  <si>
    <t>Changes in Accounting Policies</t>
  </si>
  <si>
    <t>Annual Audit Report</t>
  </si>
  <si>
    <t>The audit report of the Group's preceding annual audited financial statements was unqualified.</t>
  </si>
  <si>
    <t>Seasonality or Cyclicality of Operations</t>
  </si>
  <si>
    <t>The business operations of the Group are not materially affected by the seasonal or cyclical factors.</t>
  </si>
  <si>
    <t>Unusual Items</t>
  </si>
  <si>
    <t>There were no unusual items affecting the assets, liabilities, equity, net income or cash flow during the financial period under review.</t>
  </si>
  <si>
    <t>Material Changes in Estimates</t>
  </si>
  <si>
    <t>There was no change in estimates that have any material effect on the financial year-to-date.</t>
  </si>
  <si>
    <t>Debt and Equity Securities</t>
  </si>
  <si>
    <t>Month</t>
  </si>
  <si>
    <t>No. of</t>
  </si>
  <si>
    <t xml:space="preserve">Lowest </t>
  </si>
  <si>
    <t>Highest</t>
  </si>
  <si>
    <t xml:space="preserve">Average </t>
  </si>
  <si>
    <t>Total Net</t>
  </si>
  <si>
    <t>shares</t>
  </si>
  <si>
    <t>price</t>
  </si>
  <si>
    <t>Consideration</t>
  </si>
  <si>
    <t>bought back</t>
  </si>
  <si>
    <t>paid</t>
  </si>
  <si>
    <t>(excluding</t>
  </si>
  <si>
    <t>(including</t>
  </si>
  <si>
    <t>transaction cost)</t>
  </si>
  <si>
    <t>RM</t>
  </si>
  <si>
    <t>Dividend Paid</t>
  </si>
  <si>
    <t>Segment Reporting</t>
  </si>
  <si>
    <t>Please refer to "klse-segment" separate sheet.</t>
  </si>
  <si>
    <t>Valuation of property, plant and equipment</t>
  </si>
  <si>
    <t>Material Event Subsequent to End of the Current Quarter</t>
  </si>
  <si>
    <t xml:space="preserve">There was no material event subsequent to the end of the current quarter. </t>
  </si>
  <si>
    <t>Changes in the Composition of the Group</t>
  </si>
  <si>
    <t>There were no changes in the composition of the Group for the current quarter and financial year-to-date.</t>
  </si>
  <si>
    <t>Changes in Contingent Liabilities and Contingent Assets</t>
  </si>
  <si>
    <t>The changes in the Group's contingent liabilities are as follow:</t>
  </si>
  <si>
    <t>Financial</t>
  </si>
  <si>
    <t>Previous</t>
  </si>
  <si>
    <t>Year-To-Date</t>
  </si>
  <si>
    <t>Financial Year</t>
  </si>
  <si>
    <t>31 December 2008</t>
  </si>
  <si>
    <t>-</t>
  </si>
  <si>
    <t>Performance guarantees extended to</t>
  </si>
  <si>
    <t>a third party (Project related)</t>
  </si>
  <si>
    <t>Review of the Performance</t>
  </si>
  <si>
    <t>Comparison with Preceding Quarter Results</t>
  </si>
  <si>
    <t>Current Year Prospects</t>
  </si>
  <si>
    <t>Profit Forecast</t>
  </si>
  <si>
    <t>The Group did not issue any profit forecast for the year.</t>
  </si>
  <si>
    <t xml:space="preserve">Taxation </t>
  </si>
  <si>
    <t xml:space="preserve">Current </t>
  </si>
  <si>
    <t>Quarter</t>
  </si>
  <si>
    <t>Taxation based on profit for the period</t>
  </si>
  <si>
    <t>- current year</t>
  </si>
  <si>
    <t>- under/ (over) provision in prior years</t>
  </si>
  <si>
    <t>Deferred taxation</t>
  </si>
  <si>
    <t>Profit/ (Losses) on Sale of Unquoted Investments and /or Properties</t>
  </si>
  <si>
    <t>Quoted Securities</t>
  </si>
  <si>
    <t>Status of Corporate Proposals</t>
  </si>
  <si>
    <t>Group Borrowings and Debt Securities</t>
  </si>
  <si>
    <t xml:space="preserve">Short term </t>
  </si>
  <si>
    <t>Long term</t>
  </si>
  <si>
    <t xml:space="preserve">Secured </t>
  </si>
  <si>
    <t xml:space="preserve">Unsecured </t>
  </si>
  <si>
    <t>Foreign currency bank borrowings included in the above are as follow:</t>
  </si>
  <si>
    <t>In South African Rand '000</t>
  </si>
  <si>
    <t>Equivalent to Ringgit Malaysia '000</t>
  </si>
  <si>
    <t>Off Balance Sheet Financial Instruments</t>
  </si>
  <si>
    <t>There were no material financial instruments with off balance sheet risk as at the date of issue of this quarterly report.</t>
  </si>
  <si>
    <t>Pending Material Litigation</t>
  </si>
  <si>
    <t>Dividend</t>
  </si>
  <si>
    <t>Earnings Per Share</t>
  </si>
  <si>
    <t>Cumulative Period</t>
  </si>
  <si>
    <t>3 months ended</t>
  </si>
  <si>
    <t>Basic Earnings Per Ordinary Share</t>
  </si>
  <si>
    <t>Profit attributable to</t>
  </si>
  <si>
    <t>equity holders of the parent (RM'000)</t>
  </si>
  <si>
    <t xml:space="preserve">Weighted average number  </t>
  </si>
  <si>
    <t>of ordinary shares in issue ('000)</t>
  </si>
  <si>
    <t>Less: Treasury shares held ('000)</t>
  </si>
  <si>
    <t>Basic earnings per share (sen)</t>
  </si>
  <si>
    <t>Fully diluted Earnings Per Ordinary Share</t>
  </si>
  <si>
    <t>Adjustment for:</t>
  </si>
  <si>
    <t>- share options</t>
  </si>
  <si>
    <t>- warrants</t>
  </si>
  <si>
    <t>of ordinary shares in issue for</t>
  </si>
  <si>
    <t>diluted earnings per share ('000)</t>
  </si>
  <si>
    <t>Diluted earnings per share (sen)</t>
  </si>
  <si>
    <t>By Order of the Board</t>
  </si>
  <si>
    <t>Leong Oi Wah</t>
  </si>
  <si>
    <t>Secretary</t>
  </si>
  <si>
    <t>Details of segmental analysis (by business segment) are as follow:</t>
  </si>
  <si>
    <t>Construction</t>
  </si>
  <si>
    <t>Property development</t>
  </si>
  <si>
    <t>Manufacturing &amp; trading</t>
  </si>
  <si>
    <t>Health care</t>
  </si>
  <si>
    <t>Others</t>
  </si>
  <si>
    <t>Eliminations</t>
  </si>
  <si>
    <t>Consolidated</t>
  </si>
  <si>
    <t>REVENUE</t>
  </si>
  <si>
    <t>RESULTS</t>
  </si>
  <si>
    <t>Profit/(loss) from operations</t>
  </si>
  <si>
    <t>Profit for the period from continuing operations</t>
  </si>
  <si>
    <t>Share of profit from an associated company</t>
  </si>
  <si>
    <t>INTERIM FINANCIAL STATEMENT FOR THE PERIOD ENDED 31 DECEMBER 2009</t>
  </si>
  <si>
    <t>31.12.2009</t>
  </si>
  <si>
    <t>Financial period ended 31.12.2009</t>
  </si>
  <si>
    <t>Balance at 31.12.2009</t>
  </si>
  <si>
    <t>Financial period ended 31.12.2008</t>
  </si>
  <si>
    <t>Revaluation Reserve</t>
  </si>
  <si>
    <t>Issue of shares by subsidiary to minority interests</t>
  </si>
  <si>
    <t>Effect of dilution on equity interest in a subsidiary</t>
  </si>
  <si>
    <t>Balance at 31.12.2008</t>
  </si>
  <si>
    <t>There were no dividend paid in the current quarter ended 31 December 2009.</t>
  </si>
  <si>
    <t>31 December 2009</t>
  </si>
  <si>
    <t>There were no financial impact for the financial assistance provided in the Group for the current quarter and financial year-to-date ended 31 December 2009.</t>
  </si>
  <si>
    <t>There were no contingent assets as at end of the previous financial year and 31 December 2009.</t>
  </si>
  <si>
    <t xml:space="preserve">There were no profits arising from the sale of unquoted investments or properties for the current quarter and financial year-to-date ended 31 December 2009.  </t>
  </si>
  <si>
    <t>There was no purchase or disposal of quoted securities for the current quarter and financial year-to-date ended 31 December 2009.</t>
  </si>
  <si>
    <t>12 months ended</t>
  </si>
  <si>
    <t>The Board will make an announcement on the final dividend at a later date</t>
  </si>
  <si>
    <t>Financial period ended 31.12.2009:</t>
  </si>
  <si>
    <t>Financial period ended 31.12.2008: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</si>
</sst>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0_-;\-* #,##0.00_-;_-* &quot;-&quot;??_-;_-@_-"/>
    <numFmt numFmtId="168" formatCode="_(* #,##0.0000_);_(* \(#,##0.0000\);_(* &quot;-&quot;??_);_(@_)"/>
    <numFmt numFmtId="169" formatCode="_-* #,##0_-;\-* #,##0_-;_-* &quot;-&quot;??_-;_-@_-"/>
    <numFmt numFmtId="170" formatCode="_-* #,##0.0000_-;\-* #,##0.0000_-;_-* &quot;-&quot;??_-;_-@_-"/>
    <numFmt numFmtId="171" formatCode="&quot;Yes&quot;;&quot;Yes&quot;;&quot;No&quot;"/>
    <numFmt numFmtId="172" formatCode="&quot;True&quot;;&quot;True&quot;;&quot;False&quot;"/>
    <numFmt numFmtId="173" formatCode="&quot;On&quot;;&quot;On&quot;;&quot;Off&quot;"/>
    <numFmt numFmtId="174" formatCode="[$€-2]\ #,##0.00_);[Red]\([$€-2]\ #,##0.00\)"/>
  </numFmts>
  <fonts count="36">
    <font>
      <sz val="10"/>
      <name val="Arial"/>
      <family val="0"/>
    </font>
    <font>
      <b/>
      <sz val="10"/>
      <name val="Tahoma"/>
      <family val="2"/>
    </font>
    <font>
      <b/>
      <sz val="8"/>
      <name val="Tahoma"/>
      <family val="2"/>
    </font>
    <font>
      <sz val="8"/>
      <name val="Tahoma"/>
      <family val="2"/>
    </font>
    <font>
      <sz val="10"/>
      <name val="Tahoma"/>
      <family val="2"/>
    </font>
    <font>
      <u val="single"/>
      <sz val="10"/>
      <name val="Tahoma"/>
      <family val="2"/>
    </font>
    <font>
      <sz val="10"/>
      <color indexed="17"/>
      <name val="Tahoma"/>
      <family val="2"/>
    </font>
    <font>
      <b/>
      <sz val="10"/>
      <color indexed="17"/>
      <name val="Tahoma"/>
      <family val="2"/>
    </font>
    <font>
      <sz val="10"/>
      <color indexed="10"/>
      <name val="Tahoma"/>
      <family val="2"/>
    </font>
    <font>
      <sz val="9"/>
      <name val="Arial"/>
      <family val="2"/>
    </font>
    <font>
      <b/>
      <sz val="10"/>
      <color indexed="9"/>
      <name val="Tahoma"/>
      <family val="2"/>
    </font>
    <font>
      <b/>
      <sz val="10"/>
      <color indexed="22"/>
      <name val="Tahoma"/>
      <family val="2"/>
    </font>
    <font>
      <b/>
      <u val="single"/>
      <sz val="10"/>
      <name val="Tahoma"/>
      <family val="2"/>
    </font>
    <font>
      <sz val="12"/>
      <name val="Times New Roman"/>
      <family val="1"/>
    </font>
    <font>
      <sz val="10"/>
      <color indexed="9"/>
      <name val="Tahoma"/>
      <family val="2"/>
    </font>
    <font>
      <sz val="12"/>
      <name val="Tahoma"/>
      <family val="2"/>
    </font>
    <font>
      <i/>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5"/>
      <name val="Tahoma"/>
      <family val="2"/>
    </font>
    <font>
      <sz val="10"/>
      <color indexed="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0" fillId="20"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26">
    <xf numFmtId="0" fontId="0" fillId="0" borderId="0" xfId="0" applyAlignment="1">
      <alignment/>
    </xf>
    <xf numFmtId="0" fontId="1" fillId="0" borderId="0" xfId="0" applyFont="1" applyAlignment="1">
      <alignment/>
    </xf>
    <xf numFmtId="37" fontId="4" fillId="0" borderId="0" xfId="0" applyNumberFormat="1" applyFont="1" applyAlignment="1">
      <alignment/>
    </xf>
    <xf numFmtId="37" fontId="1" fillId="0" borderId="0" xfId="0" applyNumberFormat="1" applyFont="1" applyAlignment="1">
      <alignment horizontal="center"/>
    </xf>
    <xf numFmtId="37" fontId="1" fillId="0" borderId="0" xfId="0" applyNumberFormat="1" applyFont="1" applyAlignment="1">
      <alignment/>
    </xf>
    <xf numFmtId="43" fontId="4" fillId="0" borderId="0" xfId="42" applyFont="1" applyAlignment="1">
      <alignment/>
    </xf>
    <xf numFmtId="37" fontId="5" fillId="0" borderId="0" xfId="0" applyNumberFormat="1" applyFont="1" applyAlignment="1">
      <alignment/>
    </xf>
    <xf numFmtId="37" fontId="1" fillId="0" borderId="10" xfId="0" applyNumberFormat="1" applyFont="1" applyFill="1" applyBorder="1" applyAlignment="1">
      <alignment horizontal="right"/>
    </xf>
    <xf numFmtId="37" fontId="1" fillId="0" borderId="0" xfId="0" applyNumberFormat="1" applyFont="1" applyFill="1" applyBorder="1" applyAlignment="1">
      <alignment horizontal="right"/>
    </xf>
    <xf numFmtId="37" fontId="4" fillId="0" borderId="11" xfId="0" applyNumberFormat="1" applyFont="1" applyFill="1" applyBorder="1" applyAlignment="1">
      <alignment horizontal="right"/>
    </xf>
    <xf numFmtId="37" fontId="1" fillId="0" borderId="0" xfId="0" applyNumberFormat="1" applyFont="1" applyBorder="1" applyAlignment="1">
      <alignment horizontal="right"/>
    </xf>
    <xf numFmtId="37" fontId="1" fillId="0" borderId="12" xfId="0" applyNumberFormat="1" applyFont="1" applyFill="1" applyBorder="1" applyAlignment="1">
      <alignment horizontal="right"/>
    </xf>
    <xf numFmtId="37" fontId="1" fillId="0" borderId="13" xfId="0" applyNumberFormat="1" applyFont="1" applyFill="1" applyBorder="1" applyAlignment="1">
      <alignment horizontal="right"/>
    </xf>
    <xf numFmtId="37" fontId="4" fillId="0" borderId="14" xfId="0" applyNumberFormat="1" applyFont="1" applyFill="1" applyBorder="1" applyAlignment="1">
      <alignment horizontal="right"/>
    </xf>
    <xf numFmtId="37" fontId="1" fillId="0" borderId="0" xfId="0" applyNumberFormat="1" applyFont="1" applyFill="1" applyBorder="1" applyAlignment="1">
      <alignment horizontal="center"/>
    </xf>
    <xf numFmtId="37" fontId="4" fillId="0" borderId="0" xfId="0" applyNumberFormat="1" applyFont="1" applyFill="1" applyBorder="1" applyAlignment="1">
      <alignment horizontal="right"/>
    </xf>
    <xf numFmtId="164" fontId="1" fillId="0" borderId="11" xfId="0" applyNumberFormat="1" applyFont="1" applyFill="1" applyBorder="1" applyAlignment="1">
      <alignment horizontal="right"/>
    </xf>
    <xf numFmtId="37" fontId="4" fillId="0" borderId="0" xfId="0" applyNumberFormat="1" applyFont="1" applyFill="1" applyBorder="1" applyAlignment="1">
      <alignment horizontal="center"/>
    </xf>
    <xf numFmtId="164" fontId="1" fillId="0" borderId="10" xfId="42" applyNumberFormat="1" applyFont="1" applyFill="1" applyBorder="1" applyAlignment="1">
      <alignment horizontal="right"/>
    </xf>
    <xf numFmtId="164" fontId="4" fillId="0" borderId="0" xfId="42" applyNumberFormat="1" applyFont="1" applyBorder="1" applyAlignment="1">
      <alignment horizontal="right"/>
    </xf>
    <xf numFmtId="164" fontId="4" fillId="0" borderId="11" xfId="42" applyNumberFormat="1" applyFont="1" applyBorder="1" applyAlignment="1">
      <alignment horizontal="right"/>
    </xf>
    <xf numFmtId="164" fontId="4" fillId="0" borderId="0" xfId="42" applyNumberFormat="1" applyFont="1" applyBorder="1" applyAlignment="1">
      <alignment/>
    </xf>
    <xf numFmtId="164" fontId="4" fillId="0" borderId="0" xfId="0" applyNumberFormat="1" applyFont="1" applyAlignment="1">
      <alignment/>
    </xf>
    <xf numFmtId="165" fontId="4" fillId="0" borderId="0" xfId="57" applyNumberFormat="1" applyFont="1" applyAlignment="1">
      <alignment/>
    </xf>
    <xf numFmtId="9" fontId="4" fillId="0" borderId="0" xfId="57" applyFont="1" applyBorder="1" applyAlignment="1">
      <alignment horizontal="right"/>
    </xf>
    <xf numFmtId="9" fontId="4" fillId="0" borderId="11" xfId="57" applyFont="1" applyBorder="1" applyAlignment="1">
      <alignment horizontal="right"/>
    </xf>
    <xf numFmtId="164" fontId="1" fillId="0" borderId="12" xfId="42" applyNumberFormat="1" applyFont="1" applyFill="1" applyBorder="1" applyAlignment="1">
      <alignment horizontal="right"/>
    </xf>
    <xf numFmtId="164" fontId="4" fillId="0" borderId="14" xfId="42" applyNumberFormat="1" applyFont="1" applyBorder="1" applyAlignment="1">
      <alignment horizontal="right"/>
    </xf>
    <xf numFmtId="164" fontId="1" fillId="0" borderId="10" xfId="42" applyNumberFormat="1" applyFont="1" applyBorder="1" applyAlignment="1">
      <alignment horizontal="right"/>
    </xf>
    <xf numFmtId="10" fontId="1" fillId="0" borderId="10" xfId="57" applyNumberFormat="1" applyFont="1" applyBorder="1" applyAlignment="1">
      <alignment horizontal="right"/>
    </xf>
    <xf numFmtId="10" fontId="4" fillId="0" borderId="0" xfId="0" applyNumberFormat="1" applyFont="1" applyAlignment="1">
      <alignment/>
    </xf>
    <xf numFmtId="164" fontId="1" fillId="0" borderId="12" xfId="42" applyNumberFormat="1" applyFont="1" applyBorder="1" applyAlignment="1">
      <alignment horizontal="right"/>
    </xf>
    <xf numFmtId="37" fontId="4" fillId="0" borderId="0" xfId="0" applyNumberFormat="1" applyFont="1" applyAlignment="1">
      <alignment horizontal="justify" vertical="center" wrapText="1"/>
    </xf>
    <xf numFmtId="164" fontId="4" fillId="0" borderId="0" xfId="42" applyNumberFormat="1" applyFont="1" applyAlignment="1">
      <alignment/>
    </xf>
    <xf numFmtId="37" fontId="4" fillId="0" borderId="0" xfId="0" applyNumberFormat="1" applyFont="1" applyAlignment="1">
      <alignment vertical="center"/>
    </xf>
    <xf numFmtId="37" fontId="4" fillId="0" borderId="0" xfId="0" applyNumberFormat="1" applyFont="1" applyAlignment="1">
      <alignment vertical="top"/>
    </xf>
    <xf numFmtId="164" fontId="4" fillId="0" borderId="0" xfId="42" applyNumberFormat="1" applyFont="1" applyFill="1" applyBorder="1" applyAlignment="1">
      <alignment horizontal="right"/>
    </xf>
    <xf numFmtId="164" fontId="4" fillId="0" borderId="11" xfId="42" applyNumberFormat="1" applyFont="1" applyFill="1" applyBorder="1" applyAlignment="1">
      <alignment horizontal="right"/>
    </xf>
    <xf numFmtId="164" fontId="4" fillId="0" borderId="0" xfId="42" applyNumberFormat="1" applyFont="1" applyFill="1" applyAlignment="1">
      <alignment/>
    </xf>
    <xf numFmtId="164" fontId="1" fillId="0" borderId="15" xfId="42" applyNumberFormat="1" applyFont="1" applyBorder="1" applyAlignment="1">
      <alignment horizontal="right"/>
    </xf>
    <xf numFmtId="164" fontId="6" fillId="0" borderId="16" xfId="42" applyNumberFormat="1" applyFont="1" applyBorder="1" applyAlignment="1">
      <alignment horizontal="right"/>
    </xf>
    <xf numFmtId="164" fontId="4" fillId="0" borderId="16" xfId="42" applyNumberFormat="1" applyFont="1" applyBorder="1" applyAlignment="1">
      <alignment horizontal="right"/>
    </xf>
    <xf numFmtId="37" fontId="4" fillId="0" borderId="0" xfId="0" applyNumberFormat="1" applyFont="1" applyAlignment="1">
      <alignment horizontal="justify" vertical="top" wrapText="1"/>
    </xf>
    <xf numFmtId="37" fontId="7" fillId="0" borderId="10" xfId="42" applyNumberFormat="1" applyFont="1" applyBorder="1" applyAlignment="1">
      <alignment horizontal="right"/>
    </xf>
    <xf numFmtId="37" fontId="4" fillId="0" borderId="0" xfId="42" applyNumberFormat="1" applyFont="1" applyBorder="1" applyAlignment="1">
      <alignment horizontal="right"/>
    </xf>
    <xf numFmtId="37" fontId="4" fillId="0" borderId="11" xfId="42" applyNumberFormat="1" applyFont="1" applyBorder="1" applyAlignment="1">
      <alignment horizontal="right"/>
    </xf>
    <xf numFmtId="37" fontId="4" fillId="0" borderId="0" xfId="42" applyNumberFormat="1" applyFont="1" applyAlignment="1">
      <alignment/>
    </xf>
    <xf numFmtId="37" fontId="1" fillId="0" borderId="10" xfId="42" applyNumberFormat="1" applyFont="1" applyBorder="1" applyAlignment="1">
      <alignment horizontal="right"/>
    </xf>
    <xf numFmtId="37" fontId="4" fillId="0" borderId="14" xfId="42" applyNumberFormat="1" applyFont="1" applyBorder="1" applyAlignment="1">
      <alignment horizontal="right"/>
    </xf>
    <xf numFmtId="37" fontId="1" fillId="0" borderId="17" xfId="42" applyNumberFormat="1" applyFont="1" applyBorder="1" applyAlignment="1">
      <alignment horizontal="right"/>
    </xf>
    <xf numFmtId="37" fontId="1" fillId="0" borderId="0" xfId="42" applyNumberFormat="1" applyFont="1" applyBorder="1" applyAlignment="1">
      <alignment horizontal="right"/>
    </xf>
    <xf numFmtId="37" fontId="4" fillId="0" borderId="18" xfId="42" applyNumberFormat="1" applyFont="1" applyBorder="1" applyAlignment="1">
      <alignment horizontal="right"/>
    </xf>
    <xf numFmtId="37" fontId="1" fillId="0" borderId="0" xfId="42" applyNumberFormat="1" applyFont="1" applyAlignment="1">
      <alignment/>
    </xf>
    <xf numFmtId="43" fontId="4" fillId="0" borderId="11" xfId="42" applyFont="1" applyBorder="1" applyAlignment="1">
      <alignment horizontal="right"/>
    </xf>
    <xf numFmtId="37" fontId="4" fillId="0" borderId="0" xfId="0" applyNumberFormat="1" applyFont="1" applyAlignment="1">
      <alignment horizontal="justify" vertical="top"/>
    </xf>
    <xf numFmtId="39" fontId="1" fillId="0" borderId="10" xfId="42" applyNumberFormat="1" applyFont="1" applyFill="1" applyBorder="1" applyAlignment="1">
      <alignment horizontal="right"/>
    </xf>
    <xf numFmtId="39" fontId="4" fillId="0" borderId="0" xfId="42" applyNumberFormat="1" applyFont="1" applyFill="1" applyBorder="1" applyAlignment="1">
      <alignment horizontal="right"/>
    </xf>
    <xf numFmtId="39" fontId="4" fillId="0" borderId="11" xfId="42" applyNumberFormat="1" applyFont="1" applyFill="1" applyBorder="1" applyAlignment="1">
      <alignment horizontal="right"/>
    </xf>
    <xf numFmtId="39" fontId="4" fillId="0" borderId="0" xfId="42" applyNumberFormat="1" applyFont="1" applyFill="1" applyAlignment="1">
      <alignment/>
    </xf>
    <xf numFmtId="39" fontId="4" fillId="0" borderId="0" xfId="0" applyNumberFormat="1" applyFont="1" applyAlignment="1">
      <alignment/>
    </xf>
    <xf numFmtId="39" fontId="1" fillId="0" borderId="10" xfId="0" applyNumberFormat="1" applyFont="1" applyFill="1" applyBorder="1" applyAlignment="1">
      <alignment horizontal="right"/>
    </xf>
    <xf numFmtId="39" fontId="4" fillId="0" borderId="0" xfId="0" applyNumberFormat="1" applyFont="1" applyFill="1" applyBorder="1" applyAlignment="1">
      <alignment horizontal="right"/>
    </xf>
    <xf numFmtId="39" fontId="4" fillId="0" borderId="11" xfId="0" applyNumberFormat="1" applyFont="1" applyFill="1" applyBorder="1" applyAlignment="1">
      <alignment horizontal="right"/>
    </xf>
    <xf numFmtId="39" fontId="4" fillId="0" borderId="0" xfId="0" applyNumberFormat="1" applyFont="1" applyFill="1" applyAlignment="1">
      <alignment/>
    </xf>
    <xf numFmtId="39" fontId="1" fillId="0" borderId="12" xfId="42" applyNumberFormat="1" applyFont="1" applyBorder="1" applyAlignment="1">
      <alignment horizontal="right"/>
    </xf>
    <xf numFmtId="39" fontId="4" fillId="0" borderId="13" xfId="42" applyNumberFormat="1" applyFont="1" applyBorder="1" applyAlignment="1">
      <alignment horizontal="right"/>
    </xf>
    <xf numFmtId="39" fontId="4" fillId="0" borderId="14" xfId="42" applyNumberFormat="1" applyFont="1" applyBorder="1" applyAlignment="1">
      <alignment horizontal="right"/>
    </xf>
    <xf numFmtId="39" fontId="4" fillId="0" borderId="0" xfId="42" applyNumberFormat="1" applyFont="1" applyAlignment="1">
      <alignment/>
    </xf>
    <xf numFmtId="37" fontId="1" fillId="0" borderId="0" xfId="42" applyNumberFormat="1" applyFont="1" applyAlignment="1">
      <alignment horizontal="center"/>
    </xf>
    <xf numFmtId="37" fontId="4" fillId="0" borderId="0" xfId="42" applyNumberFormat="1" applyFont="1" applyAlignment="1">
      <alignment horizontal="center"/>
    </xf>
    <xf numFmtId="37" fontId="1" fillId="0" borderId="0" xfId="42" applyNumberFormat="1" applyFont="1" applyBorder="1" applyAlignment="1">
      <alignment horizontal="center"/>
    </xf>
    <xf numFmtId="37" fontId="4" fillId="0" borderId="0" xfId="42" applyNumberFormat="1" applyFont="1" applyBorder="1" applyAlignment="1">
      <alignment/>
    </xf>
    <xf numFmtId="37" fontId="4" fillId="0" borderId="0" xfId="0" applyNumberFormat="1" applyFont="1" applyBorder="1" applyAlignment="1">
      <alignment/>
    </xf>
    <xf numFmtId="37" fontId="1" fillId="0" borderId="0" xfId="0" applyNumberFormat="1" applyFont="1" applyBorder="1" applyAlignment="1">
      <alignment/>
    </xf>
    <xf numFmtId="37" fontId="8" fillId="0" borderId="0" xfId="42" applyNumberFormat="1" applyFont="1" applyBorder="1" applyAlignment="1">
      <alignment/>
    </xf>
    <xf numFmtId="37" fontId="1" fillId="0" borderId="0" xfId="0" applyNumberFormat="1" applyFont="1" applyBorder="1" applyAlignment="1">
      <alignment horizontal="center"/>
    </xf>
    <xf numFmtId="0" fontId="4" fillId="0" borderId="0" xfId="0" applyFont="1" applyAlignment="1">
      <alignment/>
    </xf>
    <xf numFmtId="166" fontId="1" fillId="0" borderId="0" xfId="42" applyNumberFormat="1" applyFont="1" applyAlignment="1">
      <alignment horizontal="right"/>
    </xf>
    <xf numFmtId="166" fontId="4" fillId="0" borderId="0" xfId="42" applyNumberFormat="1" applyFont="1" applyAlignment="1">
      <alignment horizontal="right"/>
    </xf>
    <xf numFmtId="0" fontId="1" fillId="0" borderId="19" xfId="0" applyNumberFormat="1" applyFont="1" applyFill="1" applyBorder="1" applyAlignment="1">
      <alignment horizontal="right"/>
    </xf>
    <xf numFmtId="0" fontId="9" fillId="0" borderId="0" xfId="0" applyFont="1" applyBorder="1" applyAlignment="1">
      <alignment horizontal="right"/>
    </xf>
    <xf numFmtId="0" fontId="1" fillId="0" borderId="19" xfId="0" applyNumberFormat="1" applyFont="1" applyBorder="1" applyAlignment="1">
      <alignment horizontal="right"/>
    </xf>
    <xf numFmtId="37" fontId="1" fillId="0" borderId="20" xfId="0" applyNumberFormat="1" applyFont="1" applyFill="1" applyBorder="1" applyAlignment="1">
      <alignment horizontal="right"/>
    </xf>
    <xf numFmtId="0" fontId="4" fillId="0" borderId="0" xfId="0" applyFont="1" applyFill="1" applyBorder="1" applyAlignment="1">
      <alignment horizontal="center"/>
    </xf>
    <xf numFmtId="0" fontId="1" fillId="0" borderId="20" xfId="0" applyNumberFormat="1" applyFont="1" applyFill="1" applyBorder="1" applyAlignment="1">
      <alignment horizontal="right"/>
    </xf>
    <xf numFmtId="0" fontId="1" fillId="0" borderId="21" xfId="42" applyNumberFormat="1" applyFont="1" applyFill="1" applyBorder="1" applyAlignment="1">
      <alignment horizontal="right"/>
    </xf>
    <xf numFmtId="166" fontId="10" fillId="0" borderId="20" xfId="42" applyNumberFormat="1" applyFont="1" applyFill="1" applyBorder="1" applyAlignment="1">
      <alignment horizontal="right"/>
    </xf>
    <xf numFmtId="166" fontId="4" fillId="0" borderId="20" xfId="42" applyNumberFormat="1" applyFont="1" applyFill="1" applyBorder="1" applyAlignment="1">
      <alignment horizontal="right"/>
    </xf>
    <xf numFmtId="166" fontId="1" fillId="0" borderId="20" xfId="42" applyNumberFormat="1" applyFont="1" applyFill="1" applyBorder="1" applyAlignment="1">
      <alignment horizontal="right"/>
    </xf>
    <xf numFmtId="166" fontId="4" fillId="0" borderId="20" xfId="42" applyNumberFormat="1" applyFont="1" applyBorder="1" applyAlignment="1">
      <alignment horizontal="right"/>
    </xf>
    <xf numFmtId="166" fontId="4" fillId="0" borderId="0" xfId="0" applyNumberFormat="1" applyFont="1" applyAlignment="1">
      <alignment/>
    </xf>
    <xf numFmtId="0" fontId="4" fillId="0" borderId="20" xfId="0" applyFont="1" applyBorder="1" applyAlignment="1">
      <alignment/>
    </xf>
    <xf numFmtId="166" fontId="1" fillId="0" borderId="21" xfId="42" applyNumberFormat="1" applyFont="1" applyFill="1" applyBorder="1" applyAlignment="1">
      <alignment horizontal="right"/>
    </xf>
    <xf numFmtId="166" fontId="1" fillId="0" borderId="22" xfId="42" applyNumberFormat="1" applyFont="1" applyFill="1" applyBorder="1" applyAlignment="1">
      <alignment horizontal="right"/>
    </xf>
    <xf numFmtId="166" fontId="4" fillId="0" borderId="22" xfId="42" applyNumberFormat="1" applyFont="1" applyFill="1" applyBorder="1" applyAlignment="1">
      <alignment horizontal="right"/>
    </xf>
    <xf numFmtId="166" fontId="11" fillId="0" borderId="20" xfId="42" applyNumberFormat="1" applyFont="1" applyFill="1" applyBorder="1" applyAlignment="1">
      <alignment horizontal="right"/>
    </xf>
    <xf numFmtId="166" fontId="11" fillId="0" borderId="0" xfId="42" applyNumberFormat="1" applyFont="1" applyFill="1" applyBorder="1" applyAlignment="1">
      <alignment horizontal="right"/>
    </xf>
    <xf numFmtId="166" fontId="4" fillId="0" borderId="22" xfId="42" applyNumberFormat="1" applyFont="1" applyBorder="1" applyAlignment="1">
      <alignment horizontal="right"/>
    </xf>
    <xf numFmtId="166" fontId="1" fillId="0" borderId="23" xfId="42" applyNumberFormat="1" applyFont="1" applyFill="1" applyBorder="1" applyAlignment="1">
      <alignment horizontal="right"/>
    </xf>
    <xf numFmtId="166" fontId="4" fillId="0" borderId="23" xfId="42" applyNumberFormat="1" applyFont="1" applyFill="1" applyBorder="1" applyAlignment="1">
      <alignment horizontal="right"/>
    </xf>
    <xf numFmtId="166" fontId="1" fillId="0" borderId="10" xfId="42" applyNumberFormat="1" applyFont="1" applyFill="1" applyBorder="1" applyAlignment="1">
      <alignment horizontal="right"/>
    </xf>
    <xf numFmtId="166" fontId="4" fillId="0" borderId="10" xfId="0" applyNumberFormat="1" applyFont="1" applyBorder="1" applyAlignment="1">
      <alignment/>
    </xf>
    <xf numFmtId="0" fontId="4" fillId="0" borderId="0" xfId="0" applyFont="1" applyBorder="1" applyAlignment="1">
      <alignment/>
    </xf>
    <xf numFmtId="166" fontId="4" fillId="0" borderId="21" xfId="42" applyNumberFormat="1" applyFont="1" applyBorder="1" applyAlignment="1">
      <alignment horizontal="right"/>
    </xf>
    <xf numFmtId="166" fontId="4" fillId="0" borderId="0" xfId="42" applyNumberFormat="1" applyFont="1" applyAlignment="1">
      <alignment/>
    </xf>
    <xf numFmtId="0" fontId="12" fillId="0" borderId="0" xfId="0" applyFont="1" applyAlignment="1">
      <alignment/>
    </xf>
    <xf numFmtId="43" fontId="4" fillId="0" borderId="20" xfId="42" applyFont="1" applyFill="1" applyBorder="1" applyAlignment="1">
      <alignment horizontal="right"/>
    </xf>
    <xf numFmtId="43" fontId="4" fillId="0" borderId="20" xfId="42" applyFont="1" applyBorder="1" applyAlignment="1">
      <alignment horizontal="right"/>
    </xf>
    <xf numFmtId="43" fontId="1" fillId="0" borderId="20" xfId="42" applyNumberFormat="1" applyFont="1" applyFill="1" applyBorder="1" applyAlignment="1">
      <alignment horizontal="right"/>
    </xf>
    <xf numFmtId="0" fontId="4" fillId="0" borderId="0" xfId="0" applyFont="1" applyAlignment="1">
      <alignment horizontal="right"/>
    </xf>
    <xf numFmtId="39" fontId="4" fillId="0" borderId="20" xfId="0" applyNumberFormat="1" applyFont="1" applyBorder="1" applyAlignment="1">
      <alignment horizontal="right"/>
    </xf>
    <xf numFmtId="43" fontId="1" fillId="0" borderId="21" xfId="42" applyFont="1" applyFill="1" applyBorder="1" applyAlignment="1">
      <alignment horizontal="right"/>
    </xf>
    <xf numFmtId="43" fontId="4" fillId="0" borderId="21" xfId="42" applyFont="1" applyBorder="1" applyAlignment="1">
      <alignment horizontal="right"/>
    </xf>
    <xf numFmtId="43" fontId="1" fillId="0" borderId="0" xfId="42" applyFont="1" applyAlignment="1">
      <alignment horizontal="right"/>
    </xf>
    <xf numFmtId="167" fontId="1" fillId="0" borderId="0" xfId="42" applyNumberFormat="1" applyFont="1" applyAlignment="1">
      <alignment horizontal="right"/>
    </xf>
    <xf numFmtId="167" fontId="4" fillId="0" borderId="0" xfId="42" applyNumberFormat="1" applyFont="1" applyAlignment="1">
      <alignment horizontal="right"/>
    </xf>
    <xf numFmtId="0" fontId="1" fillId="0" borderId="0" xfId="0" applyNumberFormat="1" applyFont="1" applyFill="1" applyBorder="1" applyAlignment="1">
      <alignment horizontal="right"/>
    </xf>
    <xf numFmtId="37" fontId="4" fillId="0" borderId="0" xfId="0" applyNumberFormat="1" applyFont="1" applyAlignment="1">
      <alignment horizontal="center"/>
    </xf>
    <xf numFmtId="0" fontId="4" fillId="0" borderId="0" xfId="42" applyNumberFormat="1" applyFont="1" applyFill="1" applyBorder="1" applyAlignment="1">
      <alignment horizontal="right"/>
    </xf>
    <xf numFmtId="37" fontId="4" fillId="0" borderId="0" xfId="42" applyNumberFormat="1" applyFont="1" applyFill="1" applyBorder="1" applyAlignment="1">
      <alignment horizontal="right"/>
    </xf>
    <xf numFmtId="0" fontId="1" fillId="0" borderId="0" xfId="42" applyNumberFormat="1" applyFont="1" applyFill="1" applyBorder="1" applyAlignment="1">
      <alignment horizontal="right"/>
    </xf>
    <xf numFmtId="166" fontId="1" fillId="0" borderId="0" xfId="42" applyNumberFormat="1" applyFont="1" applyFill="1" applyBorder="1" applyAlignment="1">
      <alignment horizontal="right"/>
    </xf>
    <xf numFmtId="166" fontId="1" fillId="0" borderId="0" xfId="42" applyNumberFormat="1" applyFont="1" applyBorder="1" applyAlignment="1">
      <alignment horizontal="right"/>
    </xf>
    <xf numFmtId="164" fontId="1" fillId="0" borderId="0" xfId="42" applyNumberFormat="1" applyFont="1" applyFill="1" applyBorder="1" applyAlignment="1">
      <alignment horizontal="right"/>
    </xf>
    <xf numFmtId="43" fontId="4" fillId="0" borderId="0" xfId="42" applyFont="1" applyBorder="1" applyAlignment="1">
      <alignment/>
    </xf>
    <xf numFmtId="164" fontId="1" fillId="0" borderId="0" xfId="42" applyNumberFormat="1" applyFont="1" applyBorder="1" applyAlignment="1">
      <alignment horizontal="right"/>
    </xf>
    <xf numFmtId="164" fontId="1" fillId="0" borderId="24" xfId="42" applyNumberFormat="1" applyFont="1" applyFill="1" applyBorder="1" applyAlignment="1">
      <alignment horizontal="right"/>
    </xf>
    <xf numFmtId="164" fontId="1" fillId="0" borderId="13" xfId="42" applyNumberFormat="1" applyFont="1" applyFill="1" applyBorder="1" applyAlignment="1">
      <alignment horizontal="right"/>
    </xf>
    <xf numFmtId="166" fontId="4" fillId="0" borderId="0" xfId="0" applyNumberFormat="1" applyFont="1" applyBorder="1" applyAlignment="1">
      <alignment/>
    </xf>
    <xf numFmtId="0" fontId="1" fillId="0" borderId="0" xfId="0" applyFont="1" applyBorder="1" applyAlignment="1">
      <alignment/>
    </xf>
    <xf numFmtId="164" fontId="1" fillId="0" borderId="25" xfId="42" applyNumberFormat="1" applyFont="1" applyFill="1" applyBorder="1" applyAlignment="1">
      <alignment horizontal="right"/>
    </xf>
    <xf numFmtId="164" fontId="1" fillId="0" borderId="0" xfId="0" applyNumberFormat="1" applyFont="1" applyBorder="1" applyAlignment="1">
      <alignment/>
    </xf>
    <xf numFmtId="41" fontId="4" fillId="0" borderId="0" xfId="0" applyNumberFormat="1" applyFont="1" applyBorder="1" applyAlignment="1">
      <alignment/>
    </xf>
    <xf numFmtId="0" fontId="13" fillId="0" borderId="0" xfId="0" applyFont="1" applyFill="1" applyAlignment="1">
      <alignment horizontal="center"/>
    </xf>
    <xf numFmtId="164" fontId="1" fillId="0" borderId="26" xfId="42" applyNumberFormat="1" applyFont="1" applyFill="1" applyBorder="1" applyAlignment="1">
      <alignment horizontal="right"/>
    </xf>
    <xf numFmtId="0" fontId="13" fillId="0" borderId="0" xfId="0" applyFont="1" applyAlignment="1">
      <alignment horizontal="center"/>
    </xf>
    <xf numFmtId="164" fontId="4" fillId="0" borderId="0" xfId="0" applyNumberFormat="1" applyFont="1" applyBorder="1" applyAlignment="1">
      <alignment/>
    </xf>
    <xf numFmtId="164" fontId="1" fillId="0" borderId="13" xfId="42" applyNumberFormat="1" applyFont="1" applyBorder="1" applyAlignment="1">
      <alignment horizontal="right"/>
    </xf>
    <xf numFmtId="164" fontId="1" fillId="0" borderId="26" xfId="42" applyNumberFormat="1" applyFont="1" applyBorder="1" applyAlignment="1">
      <alignment horizontal="right"/>
    </xf>
    <xf numFmtId="166" fontId="4" fillId="0" borderId="0" xfId="42" applyNumberFormat="1" applyFont="1" applyFill="1" applyBorder="1" applyAlignment="1">
      <alignment horizontal="right"/>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horizontal="center"/>
    </xf>
    <xf numFmtId="43" fontId="4" fillId="0" borderId="0" xfId="42" applyFont="1" applyAlignment="1">
      <alignment horizontal="center"/>
    </xf>
    <xf numFmtId="166" fontId="4" fillId="0" borderId="0" xfId="42" applyNumberFormat="1" applyFont="1" applyAlignment="1">
      <alignment horizontal="center"/>
    </xf>
    <xf numFmtId="41" fontId="4" fillId="0" borderId="0" xfId="0" applyNumberFormat="1" applyFont="1" applyAlignment="1">
      <alignment/>
    </xf>
    <xf numFmtId="3" fontId="4" fillId="0" borderId="0" xfId="0" applyNumberFormat="1" applyFont="1" applyAlignment="1">
      <alignment/>
    </xf>
    <xf numFmtId="41" fontId="4" fillId="0" borderId="27" xfId="0" applyNumberFormat="1" applyFont="1" applyBorder="1" applyAlignment="1">
      <alignment/>
    </xf>
    <xf numFmtId="0" fontId="4" fillId="0" borderId="24" xfId="0" applyFont="1" applyBorder="1" applyAlignment="1">
      <alignment/>
    </xf>
    <xf numFmtId="41" fontId="4" fillId="0" borderId="24" xfId="0" applyNumberFormat="1" applyFont="1" applyBorder="1" applyAlignment="1">
      <alignment/>
    </xf>
    <xf numFmtId="41" fontId="4" fillId="0" borderId="28" xfId="0" applyNumberFormat="1" applyFont="1" applyBorder="1" applyAlignment="1">
      <alignment/>
    </xf>
    <xf numFmtId="3" fontId="4" fillId="0" borderId="19" xfId="0" applyNumberFormat="1" applyFont="1" applyBorder="1" applyAlignment="1">
      <alignment/>
    </xf>
    <xf numFmtId="41" fontId="4" fillId="0" borderId="19" xfId="0" applyNumberFormat="1" applyFont="1" applyBorder="1" applyAlignment="1">
      <alignment/>
    </xf>
    <xf numFmtId="41" fontId="4" fillId="0" borderId="10" xfId="0" applyNumberFormat="1" applyFont="1" applyBorder="1" applyAlignment="1">
      <alignment/>
    </xf>
    <xf numFmtId="41" fontId="4" fillId="0" borderId="0" xfId="0" applyNumberFormat="1" applyFont="1" applyFill="1" applyBorder="1" applyAlignment="1">
      <alignment horizontal="right"/>
    </xf>
    <xf numFmtId="41" fontId="4" fillId="0" borderId="11" xfId="0" applyNumberFormat="1" applyFont="1" applyBorder="1" applyAlignment="1">
      <alignment/>
    </xf>
    <xf numFmtId="41" fontId="4" fillId="0" borderId="20" xfId="0" applyNumberFormat="1" applyFont="1" applyFill="1" applyBorder="1" applyAlignment="1">
      <alignment horizontal="right"/>
    </xf>
    <xf numFmtId="41" fontId="4" fillId="0" borderId="20" xfId="0" applyNumberFormat="1" applyFont="1" applyBorder="1" applyAlignment="1">
      <alignment/>
    </xf>
    <xf numFmtId="41" fontId="4" fillId="0" borderId="0" xfId="0" applyNumberFormat="1" applyFont="1" applyBorder="1" applyAlignment="1">
      <alignment horizontal="right"/>
    </xf>
    <xf numFmtId="3" fontId="4" fillId="0" borderId="20" xfId="0" applyNumberFormat="1" applyFont="1" applyBorder="1" applyAlignment="1">
      <alignment/>
    </xf>
    <xf numFmtId="41" fontId="4" fillId="0" borderId="0" xfId="0" applyNumberFormat="1" applyFont="1" applyFill="1" applyBorder="1" applyAlignment="1">
      <alignment/>
    </xf>
    <xf numFmtId="41" fontId="4" fillId="0" borderId="11" xfId="0" applyNumberFormat="1" applyFont="1" applyFill="1" applyBorder="1" applyAlignment="1">
      <alignment/>
    </xf>
    <xf numFmtId="166" fontId="4" fillId="0" borderId="20" xfId="42" applyNumberFormat="1" applyFont="1" applyFill="1" applyBorder="1" applyAlignment="1">
      <alignment/>
    </xf>
    <xf numFmtId="41" fontId="4" fillId="0" borderId="29" xfId="0" applyNumberFormat="1" applyFont="1" applyBorder="1" applyAlignment="1">
      <alignment/>
    </xf>
    <xf numFmtId="0" fontId="4" fillId="0" borderId="25" xfId="0" applyFont="1" applyBorder="1" applyAlignment="1">
      <alignment/>
    </xf>
    <xf numFmtId="41" fontId="4" fillId="0" borderId="25" xfId="0" applyNumberFormat="1" applyFont="1" applyBorder="1" applyAlignment="1">
      <alignment/>
    </xf>
    <xf numFmtId="41" fontId="4" fillId="0" borderId="30" xfId="0" applyNumberFormat="1" applyFont="1" applyBorder="1" applyAlignment="1">
      <alignment/>
    </xf>
    <xf numFmtId="41" fontId="4" fillId="0" borderId="22" xfId="0" applyNumberFormat="1" applyFont="1" applyBorder="1" applyAlignment="1">
      <alignment/>
    </xf>
    <xf numFmtId="41" fontId="4" fillId="0" borderId="0" xfId="0" applyNumberFormat="1" applyFont="1" applyFill="1" applyBorder="1" applyAlignment="1">
      <alignment horizontal="center"/>
    </xf>
    <xf numFmtId="0" fontId="4" fillId="0" borderId="0" xfId="0" applyFont="1" applyFill="1" applyAlignment="1">
      <alignment/>
    </xf>
    <xf numFmtId="41" fontId="4" fillId="0" borderId="13" xfId="0" applyNumberFormat="1" applyFont="1" applyFill="1" applyBorder="1" applyAlignment="1">
      <alignment horizontal="center"/>
    </xf>
    <xf numFmtId="3" fontId="4" fillId="0" borderId="13" xfId="0" applyNumberFormat="1" applyFont="1" applyFill="1" applyBorder="1" applyAlignment="1">
      <alignment horizontal="center"/>
    </xf>
    <xf numFmtId="3" fontId="4" fillId="0" borderId="0" xfId="0" applyNumberFormat="1" applyFont="1" applyFill="1" applyBorder="1" applyAlignment="1">
      <alignment/>
    </xf>
    <xf numFmtId="41" fontId="4" fillId="0" borderId="31" xfId="0" applyNumberFormat="1" applyFont="1" applyFill="1" applyBorder="1" applyAlignment="1">
      <alignment/>
    </xf>
    <xf numFmtId="41" fontId="4" fillId="0" borderId="0" xfId="0" applyNumberFormat="1" applyFont="1" applyFill="1" applyAlignment="1">
      <alignment/>
    </xf>
    <xf numFmtId="0" fontId="14" fillId="0" borderId="0" xfId="0" applyFont="1" applyAlignment="1">
      <alignment/>
    </xf>
    <xf numFmtId="41" fontId="8" fillId="0" borderId="0" xfId="0" applyNumberFormat="1" applyFont="1" applyBorder="1" applyAlignment="1">
      <alignment/>
    </xf>
    <xf numFmtId="0" fontId="8" fillId="0" borderId="0" xfId="0" applyFont="1" applyAlignment="1">
      <alignment/>
    </xf>
    <xf numFmtId="41" fontId="14" fillId="0" borderId="0" xfId="0" applyNumberFormat="1" applyFont="1" applyBorder="1" applyAlignment="1">
      <alignment/>
    </xf>
    <xf numFmtId="41" fontId="14" fillId="0" borderId="0" xfId="0" applyNumberFormat="1" applyFont="1" applyAlignment="1">
      <alignment/>
    </xf>
    <xf numFmtId="43" fontId="14" fillId="0" borderId="0" xfId="42" applyFont="1" applyAlignment="1">
      <alignment/>
    </xf>
    <xf numFmtId="41" fontId="4" fillId="0" borderId="0" xfId="0" applyNumberFormat="1" applyFont="1" applyAlignment="1">
      <alignment horizontal="center"/>
    </xf>
    <xf numFmtId="41" fontId="4" fillId="0" borderId="0" xfId="0" applyNumberFormat="1" applyFont="1" applyBorder="1" applyAlignment="1">
      <alignment horizontal="center"/>
    </xf>
    <xf numFmtId="41" fontId="4" fillId="0" borderId="13" xfId="0" applyNumberFormat="1" applyFont="1" applyBorder="1" applyAlignment="1">
      <alignment/>
    </xf>
    <xf numFmtId="0" fontId="4" fillId="0" borderId="13" xfId="0" applyFont="1" applyBorder="1" applyAlignment="1">
      <alignment/>
    </xf>
    <xf numFmtId="43" fontId="4" fillId="0" borderId="20" xfId="42" applyFont="1" applyBorder="1" applyAlignment="1">
      <alignment/>
    </xf>
    <xf numFmtId="0" fontId="4" fillId="0" borderId="11" xfId="0" applyFont="1" applyBorder="1" applyAlignment="1">
      <alignment/>
    </xf>
    <xf numFmtId="43" fontId="4" fillId="0" borderId="19" xfId="42" applyFont="1" applyBorder="1" applyAlignment="1">
      <alignment/>
    </xf>
    <xf numFmtId="166" fontId="4" fillId="0" borderId="19" xfId="42" applyNumberFormat="1" applyFont="1" applyBorder="1" applyAlignment="1">
      <alignment/>
    </xf>
    <xf numFmtId="41" fontId="4" fillId="0" borderId="12" xfId="0" applyNumberFormat="1" applyFont="1" applyBorder="1" applyAlignment="1">
      <alignment/>
    </xf>
    <xf numFmtId="43" fontId="4" fillId="0" borderId="13" xfId="42" applyFont="1" applyBorder="1" applyAlignment="1">
      <alignment/>
    </xf>
    <xf numFmtId="41" fontId="4" fillId="0" borderId="13" xfId="0" applyNumberFormat="1" applyFont="1" applyBorder="1" applyAlignment="1">
      <alignment horizontal="right"/>
    </xf>
    <xf numFmtId="41" fontId="4" fillId="0" borderId="14" xfId="0" applyNumberFormat="1" applyFont="1" applyBorder="1" applyAlignment="1">
      <alignment/>
    </xf>
    <xf numFmtId="166" fontId="4" fillId="0" borderId="21" xfId="42" applyNumberFormat="1" applyFont="1" applyBorder="1" applyAlignment="1">
      <alignment/>
    </xf>
    <xf numFmtId="41" fontId="4" fillId="0" borderId="21" xfId="0" applyNumberFormat="1" applyFont="1" applyBorder="1" applyAlignment="1">
      <alignment/>
    </xf>
    <xf numFmtId="166" fontId="4" fillId="0" borderId="22" xfId="42" applyNumberFormat="1" applyFont="1" applyBorder="1" applyAlignment="1">
      <alignment/>
    </xf>
    <xf numFmtId="0" fontId="1" fillId="0" borderId="0" xfId="0" applyFont="1" applyFill="1" applyAlignment="1">
      <alignment/>
    </xf>
    <xf numFmtId="166" fontId="4" fillId="0" borderId="0" xfId="42" applyNumberFormat="1" applyFont="1" applyFill="1" applyAlignment="1">
      <alignment/>
    </xf>
    <xf numFmtId="37" fontId="1" fillId="0" borderId="0" xfId="0" applyNumberFormat="1"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5" fillId="0" borderId="0" xfId="0" applyFont="1" applyFill="1" applyAlignment="1">
      <alignment/>
    </xf>
    <xf numFmtId="0" fontId="4" fillId="0" borderId="0" xfId="0" applyFont="1" applyFill="1" applyAlignment="1">
      <alignment wrapText="1"/>
    </xf>
    <xf numFmtId="0" fontId="4" fillId="0" borderId="0" xfId="0" applyFont="1" applyFill="1" applyAlignment="1">
      <alignment horizontal="justify" vertical="top"/>
    </xf>
    <xf numFmtId="0" fontId="4" fillId="0" borderId="0" xfId="0" applyFont="1" applyFill="1" applyAlignment="1">
      <alignment vertical="top"/>
    </xf>
    <xf numFmtId="0" fontId="4" fillId="0" borderId="0" xfId="0" applyFont="1" applyFill="1" applyAlignment="1">
      <alignment horizontal="justify" vertical="top" wrapText="1"/>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top" wrapText="1"/>
    </xf>
    <xf numFmtId="0" fontId="1" fillId="0" borderId="0" xfId="0" applyFont="1" applyFill="1" applyBorder="1" applyAlignment="1">
      <alignment/>
    </xf>
    <xf numFmtId="166" fontId="1" fillId="0" borderId="0" xfId="42" applyNumberFormat="1" applyFont="1" applyFill="1" applyBorder="1" applyAlignment="1">
      <alignment/>
    </xf>
    <xf numFmtId="0" fontId="4" fillId="0" borderId="0" xfId="0" applyFont="1" applyFill="1" applyBorder="1" applyAlignment="1">
      <alignment/>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19" xfId="0" applyFont="1" applyFill="1" applyBorder="1" applyAlignment="1">
      <alignment horizontal="center"/>
    </xf>
    <xf numFmtId="0" fontId="1" fillId="0" borderId="24" xfId="0" applyFont="1" applyFill="1" applyBorder="1" applyAlignment="1">
      <alignment horizontal="center"/>
    </xf>
    <xf numFmtId="166" fontId="1" fillId="0" borderId="19" xfId="42" applyNumberFormat="1"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166" fontId="1" fillId="0" borderId="20" xfId="42" applyNumberFormat="1" applyFont="1" applyFill="1" applyBorder="1" applyAlignment="1">
      <alignment horizontal="center"/>
    </xf>
    <xf numFmtId="0" fontId="1" fillId="0" borderId="14" xfId="0" applyFont="1" applyFill="1" applyBorder="1" applyAlignment="1">
      <alignment horizontal="center"/>
    </xf>
    <xf numFmtId="0" fontId="1" fillId="0" borderId="12" xfId="0" applyFont="1" applyFill="1" applyBorder="1" applyAlignment="1">
      <alignment/>
    </xf>
    <xf numFmtId="0" fontId="1" fillId="0" borderId="21" xfId="0" applyFont="1" applyFill="1" applyBorder="1" applyAlignment="1">
      <alignment horizontal="center"/>
    </xf>
    <xf numFmtId="0" fontId="1" fillId="0" borderId="13" xfId="0" applyFont="1" applyFill="1" applyBorder="1" applyAlignment="1">
      <alignment horizontal="center"/>
    </xf>
    <xf numFmtId="166" fontId="4" fillId="0" borderId="22" xfId="42" applyNumberFormat="1" applyFont="1" applyFill="1" applyBorder="1" applyAlignment="1">
      <alignment/>
    </xf>
    <xf numFmtId="168" fontId="4" fillId="0" borderId="22" xfId="42" applyNumberFormat="1" applyFont="1" applyFill="1" applyBorder="1" applyAlignment="1">
      <alignment/>
    </xf>
    <xf numFmtId="166" fontId="1" fillId="0" borderId="22" xfId="0" applyNumberFormat="1" applyFont="1" applyFill="1" applyBorder="1" applyAlignment="1">
      <alignment/>
    </xf>
    <xf numFmtId="168" fontId="1" fillId="0" borderId="22" xfId="42" applyNumberFormat="1" applyFont="1" applyFill="1" applyBorder="1" applyAlignment="1">
      <alignment/>
    </xf>
    <xf numFmtId="43" fontId="4" fillId="0" borderId="0" xfId="0" applyNumberFormat="1" applyFont="1" applyFill="1" applyAlignment="1">
      <alignment/>
    </xf>
    <xf numFmtId="0" fontId="4" fillId="0" borderId="0" xfId="0" applyFont="1" applyFill="1" applyAlignment="1">
      <alignment horizontal="right"/>
    </xf>
    <xf numFmtId="43" fontId="4" fillId="0" borderId="0" xfId="42" applyFont="1" applyFill="1" applyAlignment="1">
      <alignment horizontal="justify" vertical="top"/>
    </xf>
    <xf numFmtId="0" fontId="0" fillId="0" borderId="0" xfId="0" applyFill="1" applyAlignment="1">
      <alignment horizontal="justify" vertical="top" wrapText="1"/>
    </xf>
    <xf numFmtId="166" fontId="4" fillId="0" borderId="0" xfId="42" applyNumberFormat="1" applyFont="1" applyFill="1" applyBorder="1" applyAlignment="1">
      <alignment/>
    </xf>
    <xf numFmtId="169" fontId="1" fillId="0" borderId="0" xfId="42" applyNumberFormat="1" applyFont="1" applyFill="1" applyAlignment="1">
      <alignment horizontal="right"/>
    </xf>
    <xf numFmtId="169" fontId="1" fillId="0" borderId="0" xfId="42" applyNumberFormat="1" applyFont="1" applyFill="1" applyAlignment="1" quotePrefix="1">
      <alignment horizontal="right"/>
    </xf>
    <xf numFmtId="15" fontId="1" fillId="0" borderId="0" xfId="0" applyNumberFormat="1" applyFont="1" applyFill="1" applyAlignment="1" quotePrefix="1">
      <alignment horizontal="justify" vertical="top" wrapText="1"/>
    </xf>
    <xf numFmtId="169" fontId="1" fillId="0" borderId="0" xfId="42" applyNumberFormat="1" applyFont="1" applyFill="1" applyAlignment="1">
      <alignment horizontal="center"/>
    </xf>
    <xf numFmtId="0" fontId="4" fillId="0" borderId="0" xfId="0" applyFont="1" applyFill="1" applyAlignment="1">
      <alignment horizontal="left" vertical="top"/>
    </xf>
    <xf numFmtId="38" fontId="4" fillId="0" borderId="0" xfId="0" applyNumberFormat="1" applyFont="1" applyFill="1" applyAlignment="1">
      <alignment horizontal="justify" vertical="top" wrapText="1"/>
    </xf>
    <xf numFmtId="38" fontId="4" fillId="0" borderId="0" xfId="0" applyNumberFormat="1" applyFont="1" applyFill="1" applyAlignment="1">
      <alignment horizontal="right" vertical="top" wrapText="1"/>
    </xf>
    <xf numFmtId="38" fontId="4" fillId="0" borderId="26" xfId="0" applyNumberFormat="1" applyFont="1" applyFill="1" applyBorder="1" applyAlignment="1">
      <alignment horizontal="right" vertical="top" wrapText="1"/>
    </xf>
    <xf numFmtId="38" fontId="4" fillId="0" borderId="0" xfId="0" applyNumberFormat="1" applyFont="1" applyFill="1" applyBorder="1" applyAlignment="1">
      <alignment horizontal="right" vertical="top" wrapText="1"/>
    </xf>
    <xf numFmtId="43" fontId="4" fillId="0" borderId="0" xfId="42" applyFont="1" applyFill="1" applyAlignment="1">
      <alignment horizontal="justify" vertical="top" wrapText="1"/>
    </xf>
    <xf numFmtId="43" fontId="4" fillId="0" borderId="0" xfId="42" applyFont="1" applyFill="1" applyAlignment="1">
      <alignment/>
    </xf>
    <xf numFmtId="9" fontId="4" fillId="0" borderId="0" xfId="57" applyNumberFormat="1" applyFont="1" applyFill="1" applyAlignment="1">
      <alignment/>
    </xf>
    <xf numFmtId="9" fontId="4" fillId="0" borderId="0" xfId="57" applyFont="1" applyFill="1" applyAlignment="1">
      <alignment/>
    </xf>
    <xf numFmtId="0" fontId="1" fillId="0" borderId="0" xfId="0" applyFont="1" applyFill="1" applyAlignment="1">
      <alignment vertical="top"/>
    </xf>
    <xf numFmtId="166" fontId="1" fillId="0" borderId="0" xfId="42" applyNumberFormat="1" applyFont="1" applyFill="1" applyAlignment="1">
      <alignment horizontal="center"/>
    </xf>
    <xf numFmtId="169" fontId="4" fillId="0" borderId="0" xfId="42" applyNumberFormat="1" applyFont="1" applyFill="1" applyAlignment="1">
      <alignment/>
    </xf>
    <xf numFmtId="164" fontId="4" fillId="0" borderId="0" xfId="0" applyNumberFormat="1" applyFont="1" applyFill="1" applyAlignment="1">
      <alignment/>
    </xf>
    <xf numFmtId="0" fontId="4" fillId="0" borderId="0" xfId="0" applyFont="1" applyFill="1" applyAlignment="1" quotePrefix="1">
      <alignment/>
    </xf>
    <xf numFmtId="164" fontId="4" fillId="0" borderId="0" xfId="0" applyNumberFormat="1" applyFont="1" applyFill="1" applyAlignment="1">
      <alignment horizontal="right"/>
    </xf>
    <xf numFmtId="164" fontId="4" fillId="0" borderId="0" xfId="42" applyNumberFormat="1" applyFont="1" applyFill="1" applyAlignment="1">
      <alignment horizontal="right"/>
    </xf>
    <xf numFmtId="164" fontId="4" fillId="0" borderId="13" xfId="42" applyNumberFormat="1" applyFont="1" applyFill="1" applyBorder="1" applyAlignment="1">
      <alignment horizontal="right"/>
    </xf>
    <xf numFmtId="9" fontId="4" fillId="0" borderId="0" xfId="57" applyFont="1" applyFill="1" applyAlignment="1">
      <alignment horizontal="right"/>
    </xf>
    <xf numFmtId="164" fontId="4" fillId="0" borderId="26" xfId="42" applyNumberFormat="1" applyFont="1" applyFill="1" applyBorder="1" applyAlignment="1">
      <alignment horizontal="right"/>
    </xf>
    <xf numFmtId="0" fontId="15" fillId="0" borderId="0" xfId="0" applyFont="1" applyFill="1" applyAlignment="1">
      <alignment horizontal="justify" vertical="top" wrapText="1"/>
    </xf>
    <xf numFmtId="0" fontId="4" fillId="0" borderId="0" xfId="0" applyFont="1" applyFill="1" applyAlignment="1">
      <alignment vertical="center"/>
    </xf>
    <xf numFmtId="166" fontId="4" fillId="0" borderId="0" xfId="0" applyNumberFormat="1" applyFont="1" applyFill="1" applyAlignment="1">
      <alignment/>
    </xf>
    <xf numFmtId="0" fontId="1" fillId="0" borderId="0" xfId="0" applyFont="1" applyFill="1" applyAlignment="1">
      <alignment horizontal="right"/>
    </xf>
    <xf numFmtId="169" fontId="4" fillId="0" borderId="26" xfId="42" applyNumberFormat="1" applyFont="1" applyFill="1" applyBorder="1" applyAlignment="1">
      <alignment/>
    </xf>
    <xf numFmtId="169" fontId="4" fillId="0" borderId="0" xfId="0" applyNumberFormat="1" applyFont="1" applyFill="1" applyAlignment="1">
      <alignment/>
    </xf>
    <xf numFmtId="169" fontId="4" fillId="0" borderId="0" xfId="42" applyNumberFormat="1" applyFont="1" applyFill="1" applyBorder="1" applyAlignment="1">
      <alignment/>
    </xf>
    <xf numFmtId="168" fontId="4" fillId="0" borderId="0" xfId="42" applyNumberFormat="1" applyFont="1" applyFill="1" applyAlignment="1">
      <alignment/>
    </xf>
    <xf numFmtId="0" fontId="16" fillId="0" borderId="0" xfId="0" applyFont="1" applyFill="1" applyAlignment="1">
      <alignment/>
    </xf>
    <xf numFmtId="4" fontId="16" fillId="0" borderId="0" xfId="0" applyNumberFormat="1" applyFont="1" applyFill="1" applyAlignment="1">
      <alignment/>
    </xf>
    <xf numFmtId="169" fontId="16" fillId="0" borderId="0" xfId="42" applyNumberFormat="1" applyFont="1" applyFill="1" applyBorder="1" applyAlignment="1">
      <alignment/>
    </xf>
    <xf numFmtId="170" fontId="4" fillId="0" borderId="0" xfId="42" applyNumberFormat="1" applyFont="1" applyFill="1" applyBorder="1" applyAlignment="1">
      <alignment/>
    </xf>
    <xf numFmtId="166" fontId="4" fillId="0" borderId="0" xfId="42" applyNumberFormat="1" applyFont="1" applyFill="1" applyBorder="1" applyAlignment="1">
      <alignment/>
    </xf>
    <xf numFmtId="169" fontId="4" fillId="0" borderId="0" xfId="42" applyNumberFormat="1" applyFont="1" applyFill="1" applyBorder="1" applyAlignment="1" quotePrefix="1">
      <alignment horizontal="right"/>
    </xf>
    <xf numFmtId="169" fontId="4" fillId="0" borderId="0" xfId="42" applyNumberFormat="1" applyFont="1" applyFill="1" applyBorder="1" applyAlignment="1">
      <alignment horizontal="left"/>
    </xf>
    <xf numFmtId="43" fontId="4" fillId="0" borderId="0" xfId="42" applyNumberFormat="1" applyFont="1" applyFill="1" applyAlignment="1">
      <alignment/>
    </xf>
    <xf numFmtId="43" fontId="1" fillId="0" borderId="0" xfId="42" applyFont="1" applyFill="1" applyAlignment="1">
      <alignment/>
    </xf>
    <xf numFmtId="166" fontId="1" fillId="0" borderId="31" xfId="42" applyNumberFormat="1" applyFont="1" applyFill="1" applyBorder="1" applyAlignment="1">
      <alignment/>
    </xf>
    <xf numFmtId="166" fontId="4" fillId="0" borderId="31" xfId="42" applyNumberFormat="1" applyFont="1" applyFill="1" applyBorder="1" applyAlignment="1">
      <alignment/>
    </xf>
    <xf numFmtId="166" fontId="1" fillId="0" borderId="0" xfId="42" applyNumberFormat="1" applyFont="1" applyFill="1" applyAlignment="1">
      <alignment/>
    </xf>
    <xf numFmtId="166" fontId="1" fillId="0" borderId="13" xfId="42" applyNumberFormat="1" applyFont="1" applyFill="1" applyBorder="1" applyAlignment="1">
      <alignment/>
    </xf>
    <xf numFmtId="166" fontId="4" fillId="0" borderId="13" xfId="42" applyNumberFormat="1" applyFont="1" applyFill="1" applyBorder="1" applyAlignment="1">
      <alignment/>
    </xf>
    <xf numFmtId="43" fontId="1" fillId="0" borderId="0" xfId="42" applyNumberFormat="1" applyFont="1" applyFill="1" applyAlignment="1">
      <alignment/>
    </xf>
    <xf numFmtId="166" fontId="4" fillId="0" borderId="0" xfId="42" applyNumberFormat="1" applyFont="1" applyFill="1" applyAlignment="1" quotePrefix="1">
      <alignment/>
    </xf>
    <xf numFmtId="0" fontId="1" fillId="0" borderId="0" xfId="0" applyFont="1" applyFill="1" applyAlignment="1">
      <alignment horizontal="justify" vertical="top" wrapText="1"/>
    </xf>
    <xf numFmtId="0" fontId="1" fillId="0" borderId="0" xfId="0" applyFont="1" applyFill="1" applyAlignment="1">
      <alignment horizontal="justify" vertical="top"/>
    </xf>
    <xf numFmtId="166" fontId="4" fillId="0" borderId="0" xfId="42" applyNumberFormat="1" applyFont="1" applyFill="1" applyAlignment="1">
      <alignment vertical="top"/>
    </xf>
    <xf numFmtId="0" fontId="1" fillId="0" borderId="0" xfId="42" applyNumberFormat="1" applyFont="1" applyFill="1" applyAlignment="1">
      <alignment/>
    </xf>
    <xf numFmtId="166" fontId="1" fillId="0" borderId="0" xfId="42" applyNumberFormat="1" applyFont="1" applyAlignment="1">
      <alignment/>
    </xf>
    <xf numFmtId="166" fontId="5" fillId="0" borderId="0" xfId="42" applyNumberFormat="1" applyFont="1" applyAlignment="1">
      <alignment/>
    </xf>
    <xf numFmtId="166" fontId="1" fillId="0" borderId="0" xfId="42" applyNumberFormat="1" applyFont="1" applyAlignment="1">
      <alignment horizontal="center"/>
    </xf>
    <xf numFmtId="9" fontId="4" fillId="0" borderId="0" xfId="57" applyFont="1" applyAlignment="1">
      <alignment/>
    </xf>
    <xf numFmtId="43" fontId="4" fillId="0" borderId="0" xfId="42" applyNumberFormat="1" applyFont="1" applyAlignment="1">
      <alignment/>
    </xf>
    <xf numFmtId="166" fontId="4" fillId="0" borderId="13" xfId="42" applyNumberFormat="1" applyFont="1" applyBorder="1" applyAlignment="1">
      <alignment/>
    </xf>
    <xf numFmtId="166" fontId="4" fillId="0" borderId="32" xfId="42" applyNumberFormat="1" applyFont="1" applyBorder="1" applyAlignment="1">
      <alignment/>
    </xf>
    <xf numFmtId="43" fontId="1" fillId="0" borderId="0" xfId="42" applyNumberFormat="1" applyFont="1" applyAlignment="1">
      <alignment horizontal="center"/>
    </xf>
    <xf numFmtId="166" fontId="4" fillId="0" borderId="0" xfId="42" applyNumberFormat="1" applyFont="1" applyFill="1" applyAlignment="1">
      <alignment horizontal="right"/>
    </xf>
    <xf numFmtId="43" fontId="34" fillId="0" borderId="0" xfId="42" applyFont="1" applyBorder="1" applyAlignment="1">
      <alignment/>
    </xf>
    <xf numFmtId="164" fontId="4" fillId="0" borderId="24" xfId="42" applyNumberFormat="1" applyFont="1" applyFill="1" applyBorder="1" applyAlignment="1">
      <alignment horizontal="right"/>
    </xf>
    <xf numFmtId="164" fontId="4" fillId="0" borderId="25" xfId="42" applyNumberFormat="1" applyFont="1" applyFill="1" applyBorder="1" applyAlignment="1">
      <alignment horizontal="right"/>
    </xf>
    <xf numFmtId="0" fontId="4" fillId="0" borderId="0" xfId="0" applyFont="1" applyFill="1" applyBorder="1" applyAlignment="1">
      <alignment/>
    </xf>
    <xf numFmtId="167" fontId="4" fillId="0" borderId="0" xfId="42" applyNumberFormat="1" applyFont="1" applyFill="1" applyAlignment="1">
      <alignment horizontal="right"/>
    </xf>
    <xf numFmtId="0" fontId="35" fillId="0" borderId="0" xfId="0" applyFont="1" applyAlignment="1">
      <alignment horizontal="left" readingOrder="2"/>
    </xf>
    <xf numFmtId="37" fontId="1" fillId="0" borderId="27" xfId="0" applyNumberFormat="1" applyFont="1" applyBorder="1" applyAlignment="1">
      <alignment horizontal="center"/>
    </xf>
    <xf numFmtId="37" fontId="1" fillId="0" borderId="24" xfId="0" applyNumberFormat="1" applyFont="1" applyBorder="1" applyAlignment="1">
      <alignment horizontal="center"/>
    </xf>
    <xf numFmtId="37" fontId="1" fillId="0" borderId="28" xfId="0" applyNumberFormat="1" applyFont="1" applyBorder="1" applyAlignment="1">
      <alignment horizontal="center"/>
    </xf>
    <xf numFmtId="37" fontId="4" fillId="0" borderId="0" xfId="0" applyNumberFormat="1" applyFont="1" applyAlignment="1">
      <alignment horizontal="justify" vertical="center" wrapText="1"/>
    </xf>
    <xf numFmtId="0" fontId="1" fillId="0" borderId="0" xfId="0" applyFont="1" applyAlignment="1">
      <alignment horizontal="left" wrapText="1"/>
    </xf>
    <xf numFmtId="0" fontId="1" fillId="0" borderId="11" xfId="0" applyFont="1" applyBorder="1" applyAlignment="1">
      <alignment horizontal="left" wrapText="1"/>
    </xf>
    <xf numFmtId="0" fontId="1" fillId="0" borderId="0" xfId="0" applyFont="1" applyAlignment="1" quotePrefix="1">
      <alignment horizontal="center"/>
    </xf>
    <xf numFmtId="0" fontId="1" fillId="0" borderId="0" xfId="0" applyFont="1" applyAlignment="1">
      <alignment horizontal="center"/>
    </xf>
    <xf numFmtId="37" fontId="1" fillId="0" borderId="0" xfId="0" applyNumberFormat="1" applyFont="1" applyFill="1" applyAlignment="1">
      <alignment horizontal="center"/>
    </xf>
    <xf numFmtId="0" fontId="4" fillId="0" borderId="0" xfId="0" applyFont="1" applyFill="1" applyAlignment="1">
      <alignment vertical="center" wrapText="1"/>
    </xf>
    <xf numFmtId="0" fontId="4" fillId="0" borderId="0" xfId="0" applyFont="1" applyFill="1" applyAlignment="1">
      <alignment horizontal="justify" vertical="top" wrapText="1"/>
    </xf>
    <xf numFmtId="0" fontId="4" fillId="0" borderId="0" xfId="0" applyFont="1" applyFill="1" applyAlignment="1">
      <alignment wrapText="1"/>
    </xf>
    <xf numFmtId="17" fontId="4" fillId="0" borderId="29" xfId="0" applyNumberFormat="1" applyFont="1" applyFill="1" applyBorder="1" applyAlignment="1">
      <alignment horizontal="center"/>
    </xf>
    <xf numFmtId="17" fontId="4" fillId="0" borderId="30" xfId="0" applyNumberFormat="1"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0" fontId="4" fillId="0" borderId="0" xfId="0" applyFont="1" applyFill="1" applyAlignment="1">
      <alignment horizontal="left" vertical="top" wrapText="1"/>
    </xf>
    <xf numFmtId="0" fontId="4" fillId="0" borderId="0" xfId="0" applyFont="1" applyFill="1" applyAlignment="1">
      <alignment vertical="top" wrapText="1"/>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4" xfId="0" applyFont="1" applyFill="1" applyBorder="1" applyAlignment="1">
      <alignment horizontal="center"/>
    </xf>
    <xf numFmtId="166" fontId="1" fillId="0" borderId="0" xfId="42" applyNumberFormat="1" applyFont="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9</xdr:col>
      <xdr:colOff>885825</xdr:colOff>
      <xdr:row>48</xdr:row>
      <xdr:rowOff>47625</xdr:rowOff>
    </xdr:to>
    <xdr:sp>
      <xdr:nvSpPr>
        <xdr:cNvPr id="1" name="Text Box 1"/>
        <xdr:cNvSpPr txBox="1">
          <a:spLocks noChangeArrowheads="1"/>
        </xdr:cNvSpPr>
      </xdr:nvSpPr>
      <xdr:spPr>
        <a:xfrm>
          <a:off x="9525" y="8772525"/>
          <a:ext cx="63150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Statements should be read in conjunction with the Annual Financial Report for the year ended 31 December 2002)</a:t>
          </a:r>
        </a:p>
      </xdr:txBody>
    </xdr:sp>
    <xdr:clientData/>
  </xdr:twoCellAnchor>
  <xdr:twoCellAnchor>
    <xdr:from>
      <xdr:col>0</xdr:col>
      <xdr:colOff>9525</xdr:colOff>
      <xdr:row>46</xdr:row>
      <xdr:rowOff>9525</xdr:rowOff>
    </xdr:from>
    <xdr:to>
      <xdr:col>9</xdr:col>
      <xdr:colOff>885825</xdr:colOff>
      <xdr:row>48</xdr:row>
      <xdr:rowOff>47625</xdr:rowOff>
    </xdr:to>
    <xdr:sp>
      <xdr:nvSpPr>
        <xdr:cNvPr id="2" name="Text Box 2"/>
        <xdr:cNvSpPr txBox="1">
          <a:spLocks noChangeArrowheads="1"/>
        </xdr:cNvSpPr>
      </xdr:nvSpPr>
      <xdr:spPr>
        <a:xfrm>
          <a:off x="9525" y="8772525"/>
          <a:ext cx="63150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Statements should be read in conjunction with the Annual Financial Report for the year ended 31 December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41</xdr:row>
      <xdr:rowOff>9525</xdr:rowOff>
    </xdr:from>
    <xdr:to>
      <xdr:col>8</xdr:col>
      <xdr:colOff>876300</xdr:colOff>
      <xdr:row>52</xdr:row>
      <xdr:rowOff>57150</xdr:rowOff>
    </xdr:to>
    <xdr:sp>
      <xdr:nvSpPr>
        <xdr:cNvPr id="1" name="Text Box 67"/>
        <xdr:cNvSpPr txBox="1">
          <a:spLocks noChangeArrowheads="1"/>
        </xdr:cNvSpPr>
      </xdr:nvSpPr>
      <xdr:spPr>
        <a:xfrm>
          <a:off x="361950" y="6648450"/>
          <a:ext cx="6705600" cy="18288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l">
            <a:defRPr/>
          </a:pPr>
          <a:r>
            <a:rPr lang="en-US" cap="none" sz="1000" b="0" i="0" u="none" baseline="0">
              <a:solidFill>
                <a:srgbClr val="000000"/>
              </a:solidFill>
              <a:latin typeface="Tahoma"/>
              <a:ea typeface="Tahoma"/>
              <a:cs typeface="Tahoma"/>
            </a:rPr>
            <a:t>There were no issuances, cancellations, resale and repayments of debt and equity securities during the financial period ended  31 December 2009 other than as mentioned below: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On 4 June 2009,  the shareholders of the Company at the Sixteenth Annual General Meeting, approved the renewal of authority for the Company to purchase its own shares.  In the quarter under review, the company purchased a total of 162,000 of its issued share capital from the open market. The total number of shares held as treasury shares as at 31 December 2009 was 5,843,500 at a total cost of RM2,803,986. The repurchased shares are being held as treasury shares in accordance with the provision of Section 67A of the Companies Act,1965.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details of the shares bought back for the quarter ended 31 December 2009 were as follow:</a:t>
          </a:r>
        </a:p>
      </xdr:txBody>
    </xdr:sp>
    <xdr:clientData/>
  </xdr:twoCellAnchor>
  <xdr:twoCellAnchor>
    <xdr:from>
      <xdr:col>1</xdr:col>
      <xdr:colOff>0</xdr:colOff>
      <xdr:row>7</xdr:row>
      <xdr:rowOff>0</xdr:rowOff>
    </xdr:from>
    <xdr:to>
      <xdr:col>8</xdr:col>
      <xdr:colOff>876300</xdr:colOff>
      <xdr:row>15</xdr:row>
      <xdr:rowOff>152400</xdr:rowOff>
    </xdr:to>
    <xdr:sp>
      <xdr:nvSpPr>
        <xdr:cNvPr id="2" name="Text Box 59"/>
        <xdr:cNvSpPr txBox="1">
          <a:spLocks noChangeArrowheads="1"/>
        </xdr:cNvSpPr>
      </xdr:nvSpPr>
      <xdr:spPr>
        <a:xfrm>
          <a:off x="361950" y="1133475"/>
          <a:ext cx="6705600" cy="14478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l">
            <a:defRPr/>
          </a:pPr>
          <a:r>
            <a:rPr lang="en-US" cap="none" sz="1000" b="0" i="0" u="none" baseline="0">
              <a:solidFill>
                <a:srgbClr val="000000"/>
              </a:solidFill>
              <a:latin typeface="Tahoma"/>
              <a:ea typeface="Tahoma"/>
              <a:cs typeface="Tahoma"/>
            </a:rPr>
            <a:t>The interim financial statements are unaudited and have been prepared in accordance with the requirements of Financial Reporting Standards (FRS) 134  "Interim Financial Reporting" issued by the Malaysian Accounting Standards Board (MASB) and Paragraph 9.22 of the Bursa Malaysia Securities Berhad Listing Requirements.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This interim financial statements should be read in conjunction with the Group's Audited Financial Statements for the year ended 31 December 2008. These explanatory notes attached to the interim financial statements provide an explanation of events and transactions that are significant to an understanding of the changes in the financial position and performance of the Group since the year ended 31 December 2008. </a:t>
          </a:r>
        </a:p>
      </xdr:txBody>
    </xdr:sp>
    <xdr:clientData/>
  </xdr:twoCellAnchor>
  <xdr:twoCellAnchor>
    <xdr:from>
      <xdr:col>1</xdr:col>
      <xdr:colOff>0</xdr:colOff>
      <xdr:row>18</xdr:row>
      <xdr:rowOff>0</xdr:rowOff>
    </xdr:from>
    <xdr:to>
      <xdr:col>8</xdr:col>
      <xdr:colOff>876300</xdr:colOff>
      <xdr:row>20</xdr:row>
      <xdr:rowOff>38100</xdr:rowOff>
    </xdr:to>
    <xdr:sp>
      <xdr:nvSpPr>
        <xdr:cNvPr id="3" name="Text Box 84"/>
        <xdr:cNvSpPr txBox="1">
          <a:spLocks noChangeArrowheads="1"/>
        </xdr:cNvSpPr>
      </xdr:nvSpPr>
      <xdr:spPr>
        <a:xfrm>
          <a:off x="361950" y="2914650"/>
          <a:ext cx="6705600" cy="3619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l">
            <a:defRPr/>
          </a:pPr>
          <a:r>
            <a:rPr lang="en-US" cap="none" sz="1000" b="0" i="0" u="none" baseline="0">
              <a:solidFill>
                <a:srgbClr val="000000"/>
              </a:solidFill>
            </a:rPr>
            <a:t>The significant accounting policies adopted are consistent with those of the audited financial statements for the year ended 31 December 2008. </a:t>
          </a:r>
        </a:p>
      </xdr:txBody>
    </xdr:sp>
    <xdr:clientData/>
  </xdr:twoCellAnchor>
  <xdr:twoCellAnchor>
    <xdr:from>
      <xdr:col>1</xdr:col>
      <xdr:colOff>0</xdr:colOff>
      <xdr:row>72</xdr:row>
      <xdr:rowOff>104775</xdr:rowOff>
    </xdr:from>
    <xdr:to>
      <xdr:col>8</xdr:col>
      <xdr:colOff>876300</xdr:colOff>
      <xdr:row>75</xdr:row>
      <xdr:rowOff>19050</xdr:rowOff>
    </xdr:to>
    <xdr:sp>
      <xdr:nvSpPr>
        <xdr:cNvPr id="4" name="Text Box 94"/>
        <xdr:cNvSpPr txBox="1">
          <a:spLocks noChangeArrowheads="1"/>
        </xdr:cNvSpPr>
      </xdr:nvSpPr>
      <xdr:spPr>
        <a:xfrm>
          <a:off x="361950" y="12030075"/>
          <a:ext cx="6705600" cy="4000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valuations of property, plant and equipment have been brought forward, without amendment from the preceding annual financial statements.</a:t>
          </a:r>
        </a:p>
      </xdr:txBody>
    </xdr:sp>
    <xdr:clientData/>
  </xdr:twoCellAnchor>
  <xdr:twoCellAnchor>
    <xdr:from>
      <xdr:col>1</xdr:col>
      <xdr:colOff>0</xdr:colOff>
      <xdr:row>102</xdr:row>
      <xdr:rowOff>0</xdr:rowOff>
    </xdr:from>
    <xdr:to>
      <xdr:col>8</xdr:col>
      <xdr:colOff>876300</xdr:colOff>
      <xdr:row>111</xdr:row>
      <xdr:rowOff>95250</xdr:rowOff>
    </xdr:to>
    <xdr:sp>
      <xdr:nvSpPr>
        <xdr:cNvPr id="5" name="Text Box 71"/>
        <xdr:cNvSpPr txBox="1">
          <a:spLocks noChangeArrowheads="1"/>
        </xdr:cNvSpPr>
      </xdr:nvSpPr>
      <xdr:spPr>
        <a:xfrm>
          <a:off x="361950" y="16783050"/>
          <a:ext cx="6705600" cy="1543050"/>
        </a:xfrm>
        <a:prstGeom prst="rect">
          <a:avLst/>
        </a:prstGeom>
        <a:noFill/>
        <a:ln w="9525" cmpd="sng">
          <a:solidFill>
            <a:srgbClr val="FFFFFF"/>
          </a:solidFill>
          <a:headEnd type="none"/>
          <a:tailEnd type="none"/>
        </a:ln>
      </xdr:spPr>
      <xdr:txBody>
        <a:bodyPr vertOverflow="clip" wrap="square" lIns="27432" tIns="22860" rIns="27432" bIns="0"/>
        <a:p>
          <a:pPr algn="l">
            <a:defRPr/>
          </a:pPr>
          <a:r>
            <a:rPr lang="en-US" cap="none" sz="1000" b="0" i="0" u="none" baseline="0">
              <a:solidFill>
                <a:srgbClr val="000000"/>
              </a:solidFill>
              <a:latin typeface="Tahoma"/>
              <a:ea typeface="Tahoma"/>
              <a:cs typeface="Tahoma"/>
            </a:rPr>
            <a:t>For this current quarter under review, the Group’s revenue has increased substantially by RM109.4 million (235%)  to RM156.0 million as compared to a revenue of RM46.5 million in the preceding year’s corresponding quarter. The increase in revenue was mainly derived from higher revenue recognition from construction division from both on-going and completed projects upon finalisation of account with clients. Apart from that, better sales performance from Group's property projects has  also contributed higher revenue in the current quarter .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On the back of higher revenue, the Group has recorded a significant high profit before tax of RM25.4 million in the current quarter as compared to a profit of RM0.7 million in the preceding year’s corresponding quarter.</a:t>
          </a:r>
          <a:r>
            <a:rPr lang="en-US" cap="none" sz="1000" b="0" i="0" u="none" baseline="0">
              <a:solidFill>
                <a:srgbClr val="FF0000"/>
              </a:solidFill>
              <a:latin typeface="Tahoma"/>
              <a:ea typeface="Tahoma"/>
              <a:cs typeface="Tahoma"/>
            </a:rPr>
            <a:t>  </a:t>
          </a:r>
        </a:p>
      </xdr:txBody>
    </xdr:sp>
    <xdr:clientData/>
  </xdr:twoCellAnchor>
  <xdr:twoCellAnchor>
    <xdr:from>
      <xdr:col>1</xdr:col>
      <xdr:colOff>0</xdr:colOff>
      <xdr:row>115</xdr:row>
      <xdr:rowOff>0</xdr:rowOff>
    </xdr:from>
    <xdr:to>
      <xdr:col>8</xdr:col>
      <xdr:colOff>876300</xdr:colOff>
      <xdr:row>120</xdr:row>
      <xdr:rowOff>57150</xdr:rowOff>
    </xdr:to>
    <xdr:sp>
      <xdr:nvSpPr>
        <xdr:cNvPr id="6" name="Text Box 76"/>
        <xdr:cNvSpPr txBox="1">
          <a:spLocks noChangeArrowheads="1"/>
        </xdr:cNvSpPr>
      </xdr:nvSpPr>
      <xdr:spPr>
        <a:xfrm>
          <a:off x="361950" y="18773775"/>
          <a:ext cx="6705600" cy="914400"/>
        </a:xfrm>
        <a:prstGeom prst="rect">
          <a:avLst/>
        </a:prstGeom>
        <a:noFill/>
        <a:ln w="9525" cmpd="sng">
          <a:solidFill>
            <a:srgbClr val="FFFFFF"/>
          </a:solidFill>
          <a:headEnd type="none"/>
          <a:tailEnd type="none"/>
        </a:ln>
      </xdr:spPr>
      <xdr:txBody>
        <a:bodyPr vertOverflow="clip" wrap="square" lIns="27432" tIns="22860" rIns="27432" bIns="0"/>
        <a:p>
          <a:pPr algn="l">
            <a:defRPr/>
          </a:pPr>
          <a:r>
            <a:rPr lang="en-US" cap="none" sz="1000" b="0" i="0" u="none" baseline="0">
              <a:solidFill>
                <a:srgbClr val="000000"/>
              </a:solidFill>
            </a:rPr>
            <a:t>In this current quarter, the Group achieved higher revenue of RM 155.9 million as compared to a revenue of RM77.6 million in the preceding quarter. However, profit before tax has reduced slightly from RM29.0 million to RM 25.4  million in the current quarter.    </a:t>
          </a:r>
        </a:p>
      </xdr:txBody>
    </xdr:sp>
    <xdr:clientData/>
  </xdr:twoCellAnchor>
  <xdr:twoCellAnchor>
    <xdr:from>
      <xdr:col>1</xdr:col>
      <xdr:colOff>0</xdr:colOff>
      <xdr:row>122</xdr:row>
      <xdr:rowOff>0</xdr:rowOff>
    </xdr:from>
    <xdr:to>
      <xdr:col>8</xdr:col>
      <xdr:colOff>876300</xdr:colOff>
      <xdr:row>126</xdr:row>
      <xdr:rowOff>66675</xdr:rowOff>
    </xdr:to>
    <xdr:sp>
      <xdr:nvSpPr>
        <xdr:cNvPr id="7" name="Text Box 76"/>
        <xdr:cNvSpPr txBox="1">
          <a:spLocks noChangeArrowheads="1"/>
        </xdr:cNvSpPr>
      </xdr:nvSpPr>
      <xdr:spPr>
        <a:xfrm>
          <a:off x="361950" y="19878675"/>
          <a:ext cx="6705600" cy="7048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l">
            <a:defRPr/>
          </a:pPr>
          <a:r>
            <a:rPr lang="en-US" cap="none" sz="1000" b="0" i="0" u="none" baseline="0">
              <a:solidFill>
                <a:srgbClr val="000000"/>
              </a:solidFill>
              <a:latin typeface="Tahoma"/>
              <a:ea typeface="Tahoma"/>
              <a:cs typeface="Tahoma"/>
            </a:rPr>
            <a:t>The Directors are conscious of the challenging operating environment and hope to see a better performance in the coming yea</a:t>
          </a:r>
          <a:r>
            <a:rPr lang="en-US" cap="none" sz="1000" b="0" i="0" u="none" baseline="0">
              <a:solidFill>
                <a:srgbClr val="000000"/>
              </a:solidFill>
              <a:latin typeface="Tahoma"/>
              <a:ea typeface="Tahoma"/>
              <a:cs typeface="Tahoma"/>
            </a:rPr>
            <a:t>r.</a:t>
          </a:r>
        </a:p>
      </xdr:txBody>
    </xdr:sp>
    <xdr:clientData/>
  </xdr:twoCellAnchor>
  <xdr:twoCellAnchor>
    <xdr:from>
      <xdr:col>1</xdr:col>
      <xdr:colOff>0</xdr:colOff>
      <xdr:row>158</xdr:row>
      <xdr:rowOff>0</xdr:rowOff>
    </xdr:from>
    <xdr:to>
      <xdr:col>8</xdr:col>
      <xdr:colOff>866775</xdr:colOff>
      <xdr:row>159</xdr:row>
      <xdr:rowOff>95250</xdr:rowOff>
    </xdr:to>
    <xdr:sp>
      <xdr:nvSpPr>
        <xdr:cNvPr id="8" name="Text Box 83"/>
        <xdr:cNvSpPr txBox="1">
          <a:spLocks noChangeArrowheads="1"/>
        </xdr:cNvSpPr>
      </xdr:nvSpPr>
      <xdr:spPr>
        <a:xfrm>
          <a:off x="361950" y="25698450"/>
          <a:ext cx="6696075" cy="2571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was no corporate proposal announced as at the date of issue of this quarterly report.</a:t>
          </a:r>
        </a:p>
      </xdr:txBody>
    </xdr:sp>
    <xdr:clientData/>
  </xdr:twoCellAnchor>
  <xdr:twoCellAnchor>
    <xdr:from>
      <xdr:col>1</xdr:col>
      <xdr:colOff>0</xdr:colOff>
      <xdr:row>179</xdr:row>
      <xdr:rowOff>0</xdr:rowOff>
    </xdr:from>
    <xdr:to>
      <xdr:col>8</xdr:col>
      <xdr:colOff>876300</xdr:colOff>
      <xdr:row>184</xdr:row>
      <xdr:rowOff>152400</xdr:rowOff>
    </xdr:to>
    <xdr:sp>
      <xdr:nvSpPr>
        <xdr:cNvPr id="9" name="Text Box 82"/>
        <xdr:cNvSpPr txBox="1">
          <a:spLocks noChangeArrowheads="1"/>
        </xdr:cNvSpPr>
      </xdr:nvSpPr>
      <xdr:spPr>
        <a:xfrm>
          <a:off x="361950" y="29098875"/>
          <a:ext cx="6705600" cy="9620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l">
            <a:defRPr/>
          </a:pPr>
          <a:r>
            <a:rPr lang="en-US" cap="none" sz="1000" b="0" i="0" u="none" baseline="0">
              <a:solidFill>
                <a:srgbClr val="000000"/>
              </a:solidFill>
              <a:latin typeface="Tahoma"/>
              <a:ea typeface="Tahoma"/>
              <a:cs typeface="Tahoma"/>
            </a:rPr>
            <a:t>On 4 January 2006, the Company was served with a writ and statement of claim by Pandan Perkasa Sdn Bhd ("PPSB"). The Company's solicitors are of the opinion that PPSB has no case against the Company.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High Court has fixed the Trial on 22, 23 and 24 of November 2010.</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Local%20Settings\Temporary%20Internet%20Files\Content.IE5\35HIUG8K\MHB(G)DEC09-final%2020.2.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Joan%20from%20ushare\SHARE%20BUY%20BACK\Record%20of%20share%20buy%20back%20(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TEP)"/>
      <sheetName val="P&amp;L(by subsi)"/>
      <sheetName val="TAX analysis"/>
      <sheetName val="Journal entries -def tax adj"/>
      <sheetName val="P&amp;L"/>
      <sheetName val="P&amp;LAdj"/>
      <sheetName val="P&amp;Ldetail.adj"/>
      <sheetName val="BS"/>
      <sheetName val="BSAdj"/>
      <sheetName val="grp cf"/>
      <sheetName val="grp cf(e)"/>
      <sheetName val="SCE"/>
      <sheetName val="mhb-int"/>
      <sheetName val="EPS"/>
      <sheetName val="FDEPS"/>
      <sheetName val="segment"/>
      <sheetName val="segment-wk"/>
      <sheetName val="segment-analysis-updated"/>
      <sheetName val="klse-notewk-SA"/>
      <sheetName val="klse-pl.wk"/>
      <sheetName val="klse-p&amp;l"/>
      <sheetName val="klse-bs"/>
      <sheetName val="klse-sce"/>
      <sheetName val="klse-cf"/>
      <sheetName val="klse-note"/>
      <sheetName val="klse-segment"/>
      <sheetName val="klse-notewrk"/>
      <sheetName val="TR-bm"/>
      <sheetName val="bm.wk"/>
      <sheetName val="KLSE-A2&amp; A3"/>
      <sheetName val="GRP(part)"/>
      <sheetName val="GRP(full)"/>
      <sheetName val="prov-x"/>
    </sheetNames>
    <sheetDataSet>
      <sheetData sheetId="13">
        <row r="59">
          <cell r="K59">
            <v>-157000</v>
          </cell>
        </row>
        <row r="60">
          <cell r="K60">
            <v>-5000</v>
          </cell>
        </row>
      </sheetData>
      <sheetData sheetId="20">
        <row r="8">
          <cell r="D8" t="str">
            <v>31.12.2009</v>
          </cell>
          <cell r="F8" t="str">
            <v>31.12.2008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div"/>
    </sheetNames>
    <sheetDataSet>
      <sheetData sheetId="0">
        <row r="95">
          <cell r="M95">
            <v>85416.43999999999</v>
          </cell>
          <cell r="N95">
            <v>84780</v>
          </cell>
        </row>
        <row r="96">
          <cell r="M96">
            <v>2893.86</v>
          </cell>
          <cell r="N96">
            <v>2849.9999999999995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79"/>
  <sheetViews>
    <sheetView zoomScalePageLayoutView="0" workbookViewId="0" topLeftCell="A16">
      <selection activeCell="B37" sqref="B37"/>
    </sheetView>
  </sheetViews>
  <sheetFormatPr defaultColWidth="9.140625" defaultRowHeight="15" customHeight="1"/>
  <cols>
    <col min="1" max="1" width="3.57421875" style="2" customWidth="1"/>
    <col min="2" max="2" width="28.00390625" style="2" customWidth="1"/>
    <col min="3" max="3" width="3.00390625" style="2" customWidth="1"/>
    <col min="4" max="4" width="13.421875" style="3" customWidth="1"/>
    <col min="5" max="5" width="1.7109375" style="2" customWidth="1"/>
    <col min="6" max="6" width="13.28125" style="2" customWidth="1"/>
    <col min="7" max="7" width="3.421875" style="2" customWidth="1"/>
    <col min="8" max="8" width="13.28125" style="4" customWidth="1"/>
    <col min="9" max="9" width="1.8515625" style="2" customWidth="1"/>
    <col min="10" max="10" width="13.28125" style="2" customWidth="1"/>
    <col min="11" max="13" width="9.140625" style="2" customWidth="1"/>
    <col min="14" max="14" width="11.8515625" style="2" bestFit="1" customWidth="1"/>
    <col min="15" max="16384" width="9.140625" style="2" customWidth="1"/>
  </cols>
  <sheetData>
    <row r="1" ht="15" customHeight="1">
      <c r="A1" s="1" t="s">
        <v>26</v>
      </c>
    </row>
    <row r="2" spans="1:10" ht="15" customHeight="1">
      <c r="A2" s="4" t="s">
        <v>242</v>
      </c>
      <c r="J2" s="5"/>
    </row>
    <row r="3" spans="1:10" ht="15" customHeight="1">
      <c r="A3" s="4" t="s">
        <v>1</v>
      </c>
      <c r="J3" s="5"/>
    </row>
    <row r="4" spans="1:10" ht="15" customHeight="1">
      <c r="A4" s="4"/>
      <c r="J4" s="5"/>
    </row>
    <row r="5" ht="15" customHeight="1">
      <c r="A5" s="4" t="s">
        <v>2</v>
      </c>
    </row>
    <row r="6" ht="15" customHeight="1">
      <c r="A6" s="6"/>
    </row>
    <row r="7" spans="4:10" s="4" customFormat="1" ht="15" customHeight="1">
      <c r="D7" s="301" t="s">
        <v>3</v>
      </c>
      <c r="E7" s="302"/>
      <c r="F7" s="303"/>
      <c r="G7" s="3"/>
      <c r="H7" s="301" t="s">
        <v>4</v>
      </c>
      <c r="I7" s="302"/>
      <c r="J7" s="303"/>
    </row>
    <row r="8" spans="4:10" s="4" customFormat="1" ht="15" customHeight="1">
      <c r="D8" s="7" t="s">
        <v>243</v>
      </c>
      <c r="E8" s="8"/>
      <c r="F8" s="9" t="s">
        <v>30</v>
      </c>
      <c r="G8" s="3"/>
      <c r="H8" s="7" t="s">
        <v>243</v>
      </c>
      <c r="I8" s="10"/>
      <c r="J8" s="9" t="s">
        <v>30</v>
      </c>
    </row>
    <row r="9" spans="4:10" s="4" customFormat="1" ht="15" customHeight="1">
      <c r="D9" s="11" t="s">
        <v>5</v>
      </c>
      <c r="E9" s="12"/>
      <c r="F9" s="13" t="s">
        <v>5</v>
      </c>
      <c r="G9" s="14"/>
      <c r="H9" s="11" t="s">
        <v>5</v>
      </c>
      <c r="I9" s="12"/>
      <c r="J9" s="13" t="s">
        <v>5</v>
      </c>
    </row>
    <row r="10" spans="4:10" ht="15" customHeight="1">
      <c r="D10" s="7"/>
      <c r="E10" s="15"/>
      <c r="F10" s="16"/>
      <c r="G10" s="17"/>
      <c r="H10" s="7"/>
      <c r="I10" s="15"/>
      <c r="J10" s="9"/>
    </row>
    <row r="11" spans="1:12" ht="15" customHeight="1">
      <c r="A11" s="2" t="s">
        <v>6</v>
      </c>
      <c r="D11" s="18">
        <v>155952.87581999996</v>
      </c>
      <c r="E11" s="19"/>
      <c r="F11" s="20">
        <v>46536.43100000001</v>
      </c>
      <c r="G11" s="21"/>
      <c r="H11" s="18">
        <v>326355.30895</v>
      </c>
      <c r="I11" s="19"/>
      <c r="J11" s="20">
        <v>195287.431</v>
      </c>
      <c r="L11" s="22"/>
    </row>
    <row r="12" spans="4:12" ht="15" customHeight="1">
      <c r="D12" s="18"/>
      <c r="E12" s="19"/>
      <c r="F12" s="20"/>
      <c r="G12" s="21"/>
      <c r="H12" s="18"/>
      <c r="I12" s="19"/>
      <c r="J12" s="20"/>
      <c r="L12" s="22"/>
    </row>
    <row r="13" spans="1:12" ht="15" customHeight="1">
      <c r="A13" s="2" t="s">
        <v>7</v>
      </c>
      <c r="D13" s="18">
        <v>-130451.76055881925</v>
      </c>
      <c r="E13" s="19"/>
      <c r="F13" s="20">
        <v>-45937.811000000016</v>
      </c>
      <c r="G13" s="21"/>
      <c r="H13" s="18">
        <v>-268087.03625500994</v>
      </c>
      <c r="I13" s="19"/>
      <c r="J13" s="20">
        <v>-193394.81100000002</v>
      </c>
      <c r="L13" s="22"/>
    </row>
    <row r="14" spans="2:12" ht="15" customHeight="1">
      <c r="B14" s="23"/>
      <c r="D14" s="18"/>
      <c r="E14" s="24"/>
      <c r="F14" s="25"/>
      <c r="G14" s="21"/>
      <c r="H14" s="18"/>
      <c r="I14" s="19"/>
      <c r="J14" s="20"/>
      <c r="L14" s="5"/>
    </row>
    <row r="15" spans="1:12" ht="15" customHeight="1">
      <c r="A15" s="2" t="s">
        <v>8</v>
      </c>
      <c r="D15" s="26">
        <v>447.14757999999983</v>
      </c>
      <c r="E15" s="19"/>
      <c r="F15" s="27">
        <v>732.9359999999997</v>
      </c>
      <c r="G15" s="21"/>
      <c r="H15" s="26">
        <v>4434.867089999999</v>
      </c>
      <c r="I15" s="19"/>
      <c r="J15" s="27">
        <v>5384.936</v>
      </c>
      <c r="L15" s="22"/>
    </row>
    <row r="16" spans="4:12" ht="15" customHeight="1">
      <c r="D16" s="28"/>
      <c r="E16" s="19"/>
      <c r="F16" s="20"/>
      <c r="G16" s="21"/>
      <c r="H16" s="18"/>
      <c r="I16" s="19"/>
      <c r="J16" s="20"/>
      <c r="L16" s="22"/>
    </row>
    <row r="17" spans="1:12" ht="15" customHeight="1">
      <c r="A17" s="2" t="s">
        <v>9</v>
      </c>
      <c r="D17" s="28">
        <v>25948.262841180705</v>
      </c>
      <c r="E17" s="19"/>
      <c r="F17" s="20">
        <v>1330.555999999995</v>
      </c>
      <c r="G17" s="21"/>
      <c r="H17" s="28">
        <v>62703.13978499004</v>
      </c>
      <c r="I17" s="19"/>
      <c r="J17" s="20">
        <v>7277.555999999995</v>
      </c>
      <c r="L17" s="22"/>
    </row>
    <row r="18" spans="4:12" ht="15" customHeight="1">
      <c r="D18" s="29"/>
      <c r="E18" s="19"/>
      <c r="F18" s="20"/>
      <c r="G18" s="21"/>
      <c r="H18" s="29"/>
      <c r="I18" s="19"/>
      <c r="J18" s="20"/>
      <c r="L18" s="30"/>
    </row>
    <row r="19" spans="1:12" ht="15" customHeight="1">
      <c r="A19" s="2" t="s">
        <v>10</v>
      </c>
      <c r="D19" s="28">
        <v>-526.0895800000001</v>
      </c>
      <c r="E19" s="19"/>
      <c r="F19" s="20">
        <v>-680.6669999999999</v>
      </c>
      <c r="G19" s="21"/>
      <c r="H19" s="28">
        <v>-2119.6010300000003</v>
      </c>
      <c r="I19" s="19"/>
      <c r="J19" s="20">
        <v>-3198.667</v>
      </c>
      <c r="L19" s="22"/>
    </row>
    <row r="20" spans="4:12" ht="15" customHeight="1">
      <c r="D20" s="31"/>
      <c r="E20" s="19"/>
      <c r="F20" s="27"/>
      <c r="G20" s="21"/>
      <c r="H20" s="31"/>
      <c r="I20" s="19"/>
      <c r="J20" s="27"/>
      <c r="L20" s="22"/>
    </row>
    <row r="21" spans="1:12" ht="15" customHeight="1">
      <c r="A21" s="304" t="s">
        <v>11</v>
      </c>
      <c r="B21" s="304"/>
      <c r="C21" s="32"/>
      <c r="D21" s="28">
        <v>25422.173261180706</v>
      </c>
      <c r="E21" s="19"/>
      <c r="F21" s="20">
        <v>649.8889999999951</v>
      </c>
      <c r="G21" s="33"/>
      <c r="H21" s="28">
        <v>60582.53875499004</v>
      </c>
      <c r="I21" s="19"/>
      <c r="J21" s="20">
        <v>4078.888999999995</v>
      </c>
      <c r="L21" s="22"/>
    </row>
    <row r="22" spans="1:12" ht="15" customHeight="1">
      <c r="A22" s="304"/>
      <c r="B22" s="304"/>
      <c r="C22" s="32"/>
      <c r="D22" s="28"/>
      <c r="E22" s="19"/>
      <c r="F22" s="20"/>
      <c r="G22" s="33"/>
      <c r="H22" s="28"/>
      <c r="I22" s="19"/>
      <c r="J22" s="20"/>
      <c r="L22" s="22"/>
    </row>
    <row r="23" spans="4:12" ht="15" customHeight="1">
      <c r="D23" s="28"/>
      <c r="E23" s="19"/>
      <c r="F23" s="20"/>
      <c r="G23" s="33"/>
      <c r="H23" s="28"/>
      <c r="I23" s="19"/>
      <c r="J23" s="20"/>
      <c r="L23" s="22"/>
    </row>
    <row r="24" spans="1:12" ht="15" customHeight="1">
      <c r="A24" s="2" t="s">
        <v>12</v>
      </c>
      <c r="D24" s="28">
        <v>0</v>
      </c>
      <c r="E24" s="19"/>
      <c r="F24" s="20">
        <v>0</v>
      </c>
      <c r="G24" s="33"/>
      <c r="H24" s="28">
        <v>0</v>
      </c>
      <c r="I24" s="19"/>
      <c r="J24" s="20">
        <v>4</v>
      </c>
      <c r="L24" s="22"/>
    </row>
    <row r="25" spans="1:12" ht="15" customHeight="1">
      <c r="A25" s="2" t="s">
        <v>13</v>
      </c>
      <c r="D25" s="31"/>
      <c r="E25" s="19"/>
      <c r="F25" s="27"/>
      <c r="G25" s="33"/>
      <c r="H25" s="31"/>
      <c r="I25" s="19"/>
      <c r="J25" s="27"/>
      <c r="L25" s="22"/>
    </row>
    <row r="26" spans="4:12" ht="15" customHeight="1">
      <c r="D26" s="28"/>
      <c r="E26" s="19"/>
      <c r="F26" s="20"/>
      <c r="G26" s="33"/>
      <c r="H26" s="28"/>
      <c r="I26" s="19"/>
      <c r="J26" s="20"/>
      <c r="L26" s="22"/>
    </row>
    <row r="27" spans="1:12" ht="15" customHeight="1">
      <c r="A27" s="34" t="s">
        <v>14</v>
      </c>
      <c r="B27" s="34"/>
      <c r="C27" s="32"/>
      <c r="D27" s="28">
        <v>25422.173261180706</v>
      </c>
      <c r="E27" s="19"/>
      <c r="F27" s="20">
        <v>649.8889999999951</v>
      </c>
      <c r="G27" s="33"/>
      <c r="H27" s="28">
        <v>60582.53875499004</v>
      </c>
      <c r="I27" s="19"/>
      <c r="J27" s="20">
        <v>4082.888999999995</v>
      </c>
      <c r="L27" s="22"/>
    </row>
    <row r="28" spans="4:12" ht="15" customHeight="1">
      <c r="D28" s="28"/>
      <c r="E28" s="19"/>
      <c r="F28" s="20"/>
      <c r="G28" s="33"/>
      <c r="H28" s="28"/>
      <c r="I28" s="19"/>
      <c r="J28" s="20"/>
      <c r="L28" s="22"/>
    </row>
    <row r="29" spans="1:12" ht="15" customHeight="1">
      <c r="A29" s="2" t="s">
        <v>15</v>
      </c>
      <c r="D29" s="31">
        <v>-5403.232957795186</v>
      </c>
      <c r="E29" s="19"/>
      <c r="F29" s="27">
        <v>-727.1530000000002</v>
      </c>
      <c r="G29" s="33"/>
      <c r="H29" s="31">
        <v>-15082.673124323626</v>
      </c>
      <c r="I29" s="19"/>
      <c r="J29" s="27">
        <v>-1951.1530000000002</v>
      </c>
      <c r="L29" s="22"/>
    </row>
    <row r="30" spans="4:12" ht="15" customHeight="1">
      <c r="D30" s="28"/>
      <c r="E30" s="19"/>
      <c r="F30" s="20"/>
      <c r="G30" s="33"/>
      <c r="H30" s="28"/>
      <c r="I30" s="19"/>
      <c r="J30" s="20"/>
      <c r="L30" s="22"/>
    </row>
    <row r="31" spans="1:12" ht="15" customHeight="1">
      <c r="A31" s="35" t="s">
        <v>16</v>
      </c>
      <c r="B31" s="35"/>
      <c r="C31" s="35"/>
      <c r="D31" s="18">
        <v>20017.94030338552</v>
      </c>
      <c r="E31" s="36"/>
      <c r="F31" s="37">
        <v>-77.26400000000513</v>
      </c>
      <c r="G31" s="38"/>
      <c r="H31" s="18">
        <v>45499.86563066641</v>
      </c>
      <c r="I31" s="36"/>
      <c r="J31" s="37">
        <v>2131.735999999995</v>
      </c>
      <c r="L31" s="22"/>
    </row>
    <row r="32" spans="1:12" ht="15" customHeight="1" thickBot="1">
      <c r="A32" s="35"/>
      <c r="B32" s="35"/>
      <c r="C32" s="35"/>
      <c r="D32" s="39"/>
      <c r="E32" s="19"/>
      <c r="F32" s="40"/>
      <c r="G32" s="33"/>
      <c r="H32" s="39"/>
      <c r="I32" s="19"/>
      <c r="J32" s="41"/>
      <c r="L32" s="22"/>
    </row>
    <row r="33" spans="1:10" ht="15" customHeight="1" thickTop="1">
      <c r="A33" s="42"/>
      <c r="B33" s="42"/>
      <c r="C33" s="42"/>
      <c r="D33" s="43"/>
      <c r="E33" s="44"/>
      <c r="F33" s="45"/>
      <c r="G33" s="46"/>
      <c r="H33" s="43"/>
      <c r="I33" s="44"/>
      <c r="J33" s="45"/>
    </row>
    <row r="34" spans="1:10" ht="15" customHeight="1">
      <c r="A34" s="35" t="s">
        <v>17</v>
      </c>
      <c r="B34" s="35"/>
      <c r="C34" s="42"/>
      <c r="D34" s="43"/>
      <c r="E34" s="44"/>
      <c r="F34" s="45"/>
      <c r="G34" s="46"/>
      <c r="H34" s="47"/>
      <c r="I34" s="44"/>
      <c r="J34" s="45"/>
    </row>
    <row r="35" spans="1:10" ht="15" customHeight="1">
      <c r="A35" s="35" t="s">
        <v>18</v>
      </c>
      <c r="B35" s="35"/>
      <c r="C35" s="42"/>
      <c r="D35" s="47">
        <v>17836.46756167765</v>
      </c>
      <c r="E35" s="44"/>
      <c r="F35" s="45">
        <v>-104.33500000000512</v>
      </c>
      <c r="G35" s="46"/>
      <c r="H35" s="47">
        <v>41214.03518603492</v>
      </c>
      <c r="I35" s="44"/>
      <c r="J35" s="45">
        <v>2321.664999999995</v>
      </c>
    </row>
    <row r="36" spans="1:10" ht="15" customHeight="1">
      <c r="A36" s="35" t="s">
        <v>19</v>
      </c>
      <c r="B36" s="35"/>
      <c r="C36" s="42"/>
      <c r="D36" s="47">
        <v>2182.4727417078675</v>
      </c>
      <c r="E36" s="44"/>
      <c r="F36" s="48">
        <v>27.070999999999998</v>
      </c>
      <c r="G36" s="46"/>
      <c r="H36" s="47">
        <v>4285.830444631492</v>
      </c>
      <c r="I36" s="44"/>
      <c r="J36" s="45">
        <v>-189.929</v>
      </c>
    </row>
    <row r="37" spans="1:10" ht="15" customHeight="1" thickBot="1">
      <c r="A37" s="35"/>
      <c r="B37" s="35"/>
      <c r="C37" s="42"/>
      <c r="D37" s="49">
        <v>20017.94030338552</v>
      </c>
      <c r="E37" s="50"/>
      <c r="F37" s="51">
        <v>-77.26400000000513</v>
      </c>
      <c r="G37" s="52"/>
      <c r="H37" s="49">
        <v>45499.86563066641</v>
      </c>
      <c r="I37" s="50"/>
      <c r="J37" s="51">
        <v>2131.735999999995</v>
      </c>
    </row>
    <row r="38" spans="1:10" ht="15" customHeight="1" thickTop="1">
      <c r="A38" s="35"/>
      <c r="B38" s="35"/>
      <c r="C38" s="42"/>
      <c r="D38" s="43"/>
      <c r="E38" s="44"/>
      <c r="F38" s="45"/>
      <c r="G38" s="46"/>
      <c r="H38" s="43"/>
      <c r="I38" s="44"/>
      <c r="J38" s="45"/>
    </row>
    <row r="39" spans="1:10" ht="15" customHeight="1">
      <c r="A39" s="2" t="s">
        <v>20</v>
      </c>
      <c r="D39" s="47"/>
      <c r="E39" s="44"/>
      <c r="F39" s="45"/>
      <c r="G39" s="46"/>
      <c r="H39" s="47"/>
      <c r="I39" s="44"/>
      <c r="J39" s="45"/>
    </row>
    <row r="40" spans="1:10" ht="15" customHeight="1">
      <c r="A40" s="2" t="s">
        <v>21</v>
      </c>
      <c r="D40" s="47"/>
      <c r="E40" s="44"/>
      <c r="F40" s="45"/>
      <c r="G40" s="46"/>
      <c r="H40" s="47"/>
      <c r="I40" s="44"/>
      <c r="J40" s="45"/>
    </row>
    <row r="41" spans="4:10" ht="15" customHeight="1">
      <c r="D41" s="47"/>
      <c r="E41" s="44"/>
      <c r="F41" s="53"/>
      <c r="G41" s="46"/>
      <c r="H41" s="47"/>
      <c r="I41" s="44"/>
      <c r="J41" s="45"/>
    </row>
    <row r="42" spans="1:12" ht="15" customHeight="1">
      <c r="A42" s="2" t="s">
        <v>22</v>
      </c>
      <c r="B42" s="54" t="s">
        <v>23</v>
      </c>
      <c r="C42" s="54"/>
      <c r="D42" s="55">
        <v>14.59893277901598</v>
      </c>
      <c r="E42" s="56"/>
      <c r="F42" s="57">
        <v>-0.08239358761747226</v>
      </c>
      <c r="G42" s="58"/>
      <c r="H42" s="55">
        <v>33.61306947135723</v>
      </c>
      <c r="I42" s="56"/>
      <c r="J42" s="57">
        <v>1.8181330514115628</v>
      </c>
      <c r="L42" s="59"/>
    </row>
    <row r="43" spans="2:12" ht="15" customHeight="1">
      <c r="B43" s="54"/>
      <c r="C43" s="54"/>
      <c r="D43" s="60"/>
      <c r="E43" s="61"/>
      <c r="F43" s="62"/>
      <c r="G43" s="63"/>
      <c r="H43" s="60"/>
      <c r="I43" s="61"/>
      <c r="J43" s="62"/>
      <c r="L43" s="59"/>
    </row>
    <row r="44" spans="1:12" ht="15" customHeight="1">
      <c r="A44" s="2" t="s">
        <v>24</v>
      </c>
      <c r="B44" s="54" t="s">
        <v>25</v>
      </c>
      <c r="C44" s="54"/>
      <c r="D44" s="55">
        <v>14.598932779015977</v>
      </c>
      <c r="E44" s="56"/>
      <c r="F44" s="57">
        <v>-0.08239358761747226</v>
      </c>
      <c r="G44" s="58"/>
      <c r="H44" s="55">
        <v>33.613069471357235</v>
      </c>
      <c r="I44" s="56"/>
      <c r="J44" s="57">
        <v>1.8181330514115628</v>
      </c>
      <c r="L44" s="59"/>
    </row>
    <row r="45" spans="2:12" ht="15" customHeight="1">
      <c r="B45" s="54"/>
      <c r="C45" s="54"/>
      <c r="D45" s="64"/>
      <c r="E45" s="65"/>
      <c r="F45" s="66"/>
      <c r="G45" s="67"/>
      <c r="H45" s="64"/>
      <c r="I45" s="65"/>
      <c r="J45" s="66"/>
      <c r="L45" s="59"/>
    </row>
    <row r="46" spans="4:10" ht="15" customHeight="1">
      <c r="D46" s="68"/>
      <c r="E46" s="46"/>
      <c r="F46" s="69"/>
      <c r="G46" s="46"/>
      <c r="H46" s="68"/>
      <c r="I46" s="46"/>
      <c r="J46" s="69"/>
    </row>
    <row r="47" spans="4:10" ht="15" customHeight="1">
      <c r="D47" s="70"/>
      <c r="E47" s="71"/>
      <c r="F47" s="71"/>
      <c r="G47" s="72"/>
      <c r="H47" s="73"/>
      <c r="I47" s="72"/>
      <c r="J47" s="71"/>
    </row>
    <row r="48" spans="4:10" ht="15" customHeight="1">
      <c r="D48" s="70"/>
      <c r="E48" s="71"/>
      <c r="F48" s="71"/>
      <c r="G48" s="72"/>
      <c r="H48" s="73"/>
      <c r="I48" s="72"/>
      <c r="J48" s="71"/>
    </row>
    <row r="49" spans="4:10" ht="15" customHeight="1">
      <c r="D49" s="70"/>
      <c r="E49" s="71"/>
      <c r="F49" s="71"/>
      <c r="G49" s="72"/>
      <c r="H49" s="73"/>
      <c r="I49" s="72"/>
      <c r="J49" s="71"/>
    </row>
    <row r="50" spans="4:10" ht="15" customHeight="1">
      <c r="D50" s="70"/>
      <c r="E50" s="71"/>
      <c r="F50" s="71"/>
      <c r="G50" s="72"/>
      <c r="H50" s="73"/>
      <c r="I50" s="72"/>
      <c r="J50" s="71"/>
    </row>
    <row r="51" spans="4:10" ht="15" customHeight="1">
      <c r="D51" s="70"/>
      <c r="E51" s="71"/>
      <c r="F51" s="71"/>
      <c r="G51" s="72"/>
      <c r="H51" s="73"/>
      <c r="I51" s="72"/>
      <c r="J51" s="71"/>
    </row>
    <row r="52" spans="4:10" ht="15" customHeight="1">
      <c r="D52" s="70"/>
      <c r="E52" s="71"/>
      <c r="F52" s="74"/>
      <c r="G52" s="72"/>
      <c r="H52" s="73"/>
      <c r="I52" s="72"/>
      <c r="J52" s="71"/>
    </row>
    <row r="53" spans="4:10" ht="15" customHeight="1">
      <c r="D53" s="70"/>
      <c r="E53" s="71"/>
      <c r="F53" s="71"/>
      <c r="G53" s="72"/>
      <c r="H53" s="73"/>
      <c r="I53" s="72"/>
      <c r="J53" s="72"/>
    </row>
    <row r="54" spans="4:10" ht="15" customHeight="1">
      <c r="D54" s="75"/>
      <c r="E54" s="72"/>
      <c r="F54" s="72"/>
      <c r="G54" s="72"/>
      <c r="H54" s="73"/>
      <c r="I54" s="72"/>
      <c r="J54" s="71"/>
    </row>
    <row r="55" spans="4:10" ht="15" customHeight="1">
      <c r="D55" s="70"/>
      <c r="E55" s="72"/>
      <c r="F55" s="71"/>
      <c r="G55" s="72"/>
      <c r="H55" s="73"/>
      <c r="I55" s="72"/>
      <c r="J55" s="71"/>
    </row>
    <row r="56" spans="4:10" ht="15" customHeight="1">
      <c r="D56" s="70"/>
      <c r="E56" s="72"/>
      <c r="F56" s="71"/>
      <c r="G56" s="72"/>
      <c r="H56" s="73"/>
      <c r="I56" s="72"/>
      <c r="J56" s="72"/>
    </row>
    <row r="57" spans="4:10" ht="15" customHeight="1">
      <c r="D57" s="75"/>
      <c r="E57" s="72"/>
      <c r="F57" s="72"/>
      <c r="G57" s="72"/>
      <c r="H57" s="73"/>
      <c r="I57" s="72"/>
      <c r="J57" s="71"/>
    </row>
    <row r="58" spans="4:10" ht="15" customHeight="1">
      <c r="D58" s="75"/>
      <c r="E58" s="72"/>
      <c r="F58" s="72"/>
      <c r="G58" s="72"/>
      <c r="H58" s="73"/>
      <c r="I58" s="72"/>
      <c r="J58" s="71"/>
    </row>
    <row r="59" spans="4:10" ht="15" customHeight="1">
      <c r="D59" s="75"/>
      <c r="E59" s="72"/>
      <c r="F59" s="72"/>
      <c r="G59" s="72"/>
      <c r="H59" s="73"/>
      <c r="I59" s="72"/>
      <c r="J59" s="71"/>
    </row>
    <row r="60" spans="4:10" ht="15" customHeight="1">
      <c r="D60" s="70"/>
      <c r="E60" s="71"/>
      <c r="F60" s="71"/>
      <c r="G60" s="72"/>
      <c r="H60" s="73"/>
      <c r="I60" s="72"/>
      <c r="J60" s="71"/>
    </row>
    <row r="61" spans="4:10" ht="15" customHeight="1">
      <c r="D61" s="70"/>
      <c r="E61" s="71"/>
      <c r="F61" s="71"/>
      <c r="G61" s="72"/>
      <c r="H61" s="73"/>
      <c r="I61" s="72"/>
      <c r="J61" s="72"/>
    </row>
    <row r="62" spans="4:10" ht="15" customHeight="1">
      <c r="D62" s="70"/>
      <c r="E62" s="71"/>
      <c r="F62" s="71"/>
      <c r="G62" s="72"/>
      <c r="H62" s="73"/>
      <c r="I62" s="72"/>
      <c r="J62" s="72"/>
    </row>
    <row r="63" spans="4:10" ht="15" customHeight="1">
      <c r="D63" s="70"/>
      <c r="E63" s="71"/>
      <c r="F63" s="71"/>
      <c r="G63" s="72"/>
      <c r="H63" s="73"/>
      <c r="I63" s="72"/>
      <c r="J63" s="71"/>
    </row>
    <row r="64" spans="4:10" ht="15" customHeight="1">
      <c r="D64" s="70"/>
      <c r="E64" s="71"/>
      <c r="F64" s="71"/>
      <c r="G64" s="72"/>
      <c r="H64" s="73"/>
      <c r="I64" s="72"/>
      <c r="J64" s="71"/>
    </row>
    <row r="65" spans="4:10" ht="15" customHeight="1">
      <c r="D65" s="70"/>
      <c r="E65" s="71"/>
      <c r="F65" s="71"/>
      <c r="G65" s="72"/>
      <c r="H65" s="73"/>
      <c r="I65" s="72"/>
      <c r="J65" s="71"/>
    </row>
    <row r="66" spans="4:10" ht="15" customHeight="1">
      <c r="D66" s="70"/>
      <c r="E66" s="71"/>
      <c r="F66" s="71"/>
      <c r="G66" s="72"/>
      <c r="H66" s="73"/>
      <c r="I66" s="72"/>
      <c r="J66" s="71"/>
    </row>
    <row r="67" spans="4:10" ht="15" customHeight="1">
      <c r="D67" s="70"/>
      <c r="E67" s="71"/>
      <c r="F67" s="71"/>
      <c r="G67" s="72"/>
      <c r="H67" s="73"/>
      <c r="I67" s="72"/>
      <c r="J67" s="71"/>
    </row>
    <row r="68" spans="4:10" ht="15" customHeight="1">
      <c r="D68" s="70"/>
      <c r="E68" s="71"/>
      <c r="F68" s="71"/>
      <c r="G68" s="72"/>
      <c r="H68" s="73"/>
      <c r="I68" s="72"/>
      <c r="J68" s="71"/>
    </row>
    <row r="69" spans="4:10" ht="15" customHeight="1">
      <c r="D69" s="70"/>
      <c r="E69" s="71"/>
      <c r="F69" s="71"/>
      <c r="G69" s="72"/>
      <c r="H69" s="73"/>
      <c r="I69" s="72"/>
      <c r="J69" s="71"/>
    </row>
    <row r="70" spans="4:10" ht="15" customHeight="1">
      <c r="D70" s="70"/>
      <c r="E70" s="71"/>
      <c r="F70" s="71"/>
      <c r="G70" s="72"/>
      <c r="H70" s="73"/>
      <c r="I70" s="72"/>
      <c r="J70" s="71"/>
    </row>
    <row r="71" spans="4:10" ht="15" customHeight="1">
      <c r="D71" s="70"/>
      <c r="E71" s="71"/>
      <c r="F71" s="71"/>
      <c r="G71" s="72"/>
      <c r="H71" s="73"/>
      <c r="I71" s="72"/>
      <c r="J71" s="71"/>
    </row>
    <row r="72" spans="4:10" ht="15" customHeight="1">
      <c r="D72" s="70"/>
      <c r="E72" s="71"/>
      <c r="F72" s="71"/>
      <c r="G72" s="72"/>
      <c r="H72" s="73"/>
      <c r="I72" s="72"/>
      <c r="J72" s="71"/>
    </row>
    <row r="73" spans="4:10" ht="15" customHeight="1">
      <c r="D73" s="70"/>
      <c r="E73" s="71"/>
      <c r="F73" s="71"/>
      <c r="G73" s="72"/>
      <c r="H73" s="73"/>
      <c r="I73" s="72"/>
      <c r="J73" s="71"/>
    </row>
    <row r="74" spans="4:10" ht="15" customHeight="1">
      <c r="D74" s="70"/>
      <c r="E74" s="71"/>
      <c r="F74" s="71"/>
      <c r="G74" s="72"/>
      <c r="H74" s="73"/>
      <c r="I74" s="72"/>
      <c r="J74" s="71"/>
    </row>
    <row r="75" spans="4:10" ht="15" customHeight="1">
      <c r="D75" s="70"/>
      <c r="E75" s="71"/>
      <c r="F75" s="71"/>
      <c r="G75" s="72"/>
      <c r="H75" s="73"/>
      <c r="I75" s="72"/>
      <c r="J75" s="71"/>
    </row>
    <row r="76" spans="4:10" ht="15" customHeight="1">
      <c r="D76" s="70"/>
      <c r="E76" s="71"/>
      <c r="F76" s="71"/>
      <c r="G76" s="72"/>
      <c r="H76" s="73"/>
      <c r="I76" s="72"/>
      <c r="J76" s="72"/>
    </row>
    <row r="77" spans="4:10" ht="15" customHeight="1">
      <c r="D77" s="70"/>
      <c r="E77" s="71"/>
      <c r="F77" s="71"/>
      <c r="G77" s="72"/>
      <c r="H77" s="73"/>
      <c r="I77" s="72"/>
      <c r="J77" s="72"/>
    </row>
    <row r="78" spans="4:6" ht="15" customHeight="1">
      <c r="D78" s="68"/>
      <c r="E78" s="46"/>
      <c r="F78" s="46"/>
    </row>
    <row r="79" spans="4:6" ht="15" customHeight="1">
      <c r="D79" s="68"/>
      <c r="E79" s="46"/>
      <c r="F79" s="46"/>
    </row>
  </sheetData>
  <sheetProtection/>
  <mergeCells count="3">
    <mergeCell ref="D7:F7"/>
    <mergeCell ref="H7:J7"/>
    <mergeCell ref="A21:B22"/>
  </mergeCells>
  <printOptions/>
  <pageMargins left="0.5" right="0.5" top="0.5" bottom="0.25" header="0.5" footer="0.5"/>
  <pageSetup fitToHeight="1" fitToWidth="1" horizontalDpi="600" verticalDpi="600" orientation="portrait" paperSize="9" scale="89" r:id="rId2"/>
  <headerFooter alignWithMargins="0">
    <oddFooter>&amp;CPage 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71"/>
  <sheetViews>
    <sheetView zoomScalePageLayoutView="0" workbookViewId="0" topLeftCell="A1">
      <selection activeCell="C18" sqref="C18"/>
    </sheetView>
  </sheetViews>
  <sheetFormatPr defaultColWidth="9.140625" defaultRowHeight="12.75" customHeight="1"/>
  <cols>
    <col min="1" max="1" width="3.8515625" style="1" customWidth="1"/>
    <col min="2" max="2" width="46.421875" style="76" customWidth="1"/>
    <col min="3" max="3" width="16.57421875" style="77" bestFit="1" customWidth="1"/>
    <col min="4" max="4" width="4.28125" style="76" customWidth="1"/>
    <col min="5" max="5" width="16.140625" style="78" customWidth="1"/>
    <col min="6" max="16384" width="9.140625" style="76" customWidth="1"/>
  </cols>
  <sheetData>
    <row r="1" ht="12.75" customHeight="1">
      <c r="A1" s="1" t="s">
        <v>26</v>
      </c>
    </row>
    <row r="2" ht="12.75" customHeight="1">
      <c r="A2" s="4" t="s">
        <v>242</v>
      </c>
    </row>
    <row r="3" ht="12.75" customHeight="1">
      <c r="A3" s="4"/>
    </row>
    <row r="4" ht="12.75" customHeight="1">
      <c r="A4" s="1" t="s">
        <v>27</v>
      </c>
    </row>
    <row r="6" spans="3:5" ht="12.75" customHeight="1">
      <c r="C6" s="79" t="s">
        <v>28</v>
      </c>
      <c r="D6" s="80"/>
      <c r="E6" s="81" t="s">
        <v>29</v>
      </c>
    </row>
    <row r="7" spans="3:5" ht="12.75" customHeight="1">
      <c r="C7" s="82" t="s">
        <v>243</v>
      </c>
      <c r="D7" s="83"/>
      <c r="E7" s="84" t="s">
        <v>30</v>
      </c>
    </row>
    <row r="8" spans="3:5" ht="12.75" customHeight="1">
      <c r="C8" s="85" t="s">
        <v>5</v>
      </c>
      <c r="D8" s="83"/>
      <c r="E8" s="85" t="s">
        <v>5</v>
      </c>
    </row>
    <row r="9" spans="1:5" ht="12.75" customHeight="1">
      <c r="A9" s="1" t="s">
        <v>31</v>
      </c>
      <c r="C9" s="86">
        <v>1000</v>
      </c>
      <c r="D9" s="83"/>
      <c r="E9" s="87"/>
    </row>
    <row r="10" spans="1:5" ht="12.75" customHeight="1">
      <c r="A10" s="1" t="s">
        <v>32</v>
      </c>
      <c r="C10" s="88"/>
      <c r="D10" s="83"/>
      <c r="E10" s="87"/>
    </row>
    <row r="11" spans="1:6" ht="12.75" customHeight="1">
      <c r="A11" s="76"/>
      <c r="B11" s="76" t="s">
        <v>33</v>
      </c>
      <c r="C11" s="88">
        <v>51772</v>
      </c>
      <c r="E11" s="89">
        <v>50437</v>
      </c>
      <c r="F11" s="90"/>
    </row>
    <row r="12" spans="1:6" ht="12.75" customHeight="1">
      <c r="A12" s="76"/>
      <c r="B12" s="76" t="s">
        <v>34</v>
      </c>
      <c r="C12" s="88">
        <v>96617</v>
      </c>
      <c r="E12" s="89">
        <v>55385</v>
      </c>
      <c r="F12" s="90"/>
    </row>
    <row r="13" spans="1:6" ht="12.75" customHeight="1">
      <c r="A13" s="76"/>
      <c r="B13" s="76" t="s">
        <v>35</v>
      </c>
      <c r="C13" s="88">
        <v>37335</v>
      </c>
      <c r="D13" s="90"/>
      <c r="E13" s="89">
        <v>37316</v>
      </c>
      <c r="F13" s="90"/>
    </row>
    <row r="14" spans="1:6" ht="12.75" customHeight="1">
      <c r="A14" s="76"/>
      <c r="B14" s="76" t="s">
        <v>36</v>
      </c>
      <c r="C14" s="88">
        <v>3653</v>
      </c>
      <c r="E14" s="87">
        <v>3860</v>
      </c>
      <c r="F14" s="90"/>
    </row>
    <row r="15" spans="1:6" ht="12.75" customHeight="1" hidden="1">
      <c r="A15" s="76"/>
      <c r="B15" s="76" t="s">
        <v>37</v>
      </c>
      <c r="C15" s="88">
        <v>0</v>
      </c>
      <c r="D15" s="91"/>
      <c r="E15" s="89">
        <v>0</v>
      </c>
      <c r="F15" s="90"/>
    </row>
    <row r="16" spans="1:6" ht="12.75" customHeight="1">
      <c r="A16" s="76"/>
      <c r="B16" s="76" t="s">
        <v>38</v>
      </c>
      <c r="C16" s="92">
        <v>3240</v>
      </c>
      <c r="E16" s="87">
        <v>2702</v>
      </c>
      <c r="F16" s="90"/>
    </row>
    <row r="17" spans="1:6" ht="12.75" customHeight="1">
      <c r="A17" s="76"/>
      <c r="C17" s="93">
        <v>192617</v>
      </c>
      <c r="E17" s="94">
        <v>149700</v>
      </c>
      <c r="F17" s="90"/>
    </row>
    <row r="18" spans="3:5" ht="12.75" customHeight="1">
      <c r="C18" s="88"/>
      <c r="E18" s="89"/>
    </row>
    <row r="19" spans="1:5" ht="12.75" customHeight="1">
      <c r="A19" s="1" t="s">
        <v>39</v>
      </c>
      <c r="C19" s="88"/>
      <c r="E19" s="89"/>
    </row>
    <row r="20" spans="2:6" ht="12.75" customHeight="1">
      <c r="B20" s="76" t="s">
        <v>40</v>
      </c>
      <c r="C20" s="88">
        <v>178028</v>
      </c>
      <c r="E20" s="87">
        <v>146799</v>
      </c>
      <c r="F20" s="90"/>
    </row>
    <row r="21" spans="2:6" ht="12.75" customHeight="1">
      <c r="B21" s="76" t="s">
        <v>41</v>
      </c>
      <c r="C21" s="88">
        <v>35396</v>
      </c>
      <c r="E21" s="87">
        <v>55871</v>
      </c>
      <c r="F21" s="90"/>
    </row>
    <row r="22" spans="2:6" ht="12.75" customHeight="1">
      <c r="B22" s="76" t="s">
        <v>42</v>
      </c>
      <c r="C22" s="88">
        <v>69422</v>
      </c>
      <c r="D22" s="95"/>
      <c r="E22" s="87">
        <v>71361</v>
      </c>
      <c r="F22" s="90"/>
    </row>
    <row r="23" spans="2:6" ht="12.75" customHeight="1">
      <c r="B23" s="76" t="s">
        <v>43</v>
      </c>
      <c r="C23" s="88">
        <v>405</v>
      </c>
      <c r="D23" s="96"/>
      <c r="E23" s="87">
        <v>2689</v>
      </c>
      <c r="F23" s="90"/>
    </row>
    <row r="24" spans="2:6" ht="12.75" customHeight="1" hidden="1">
      <c r="B24" s="76" t="s">
        <v>44</v>
      </c>
      <c r="C24" s="88">
        <v>0</v>
      </c>
      <c r="E24" s="87">
        <v>0</v>
      </c>
      <c r="F24" s="90"/>
    </row>
    <row r="25" spans="2:6" ht="12.75" customHeight="1">
      <c r="B25" s="76" t="s">
        <v>45</v>
      </c>
      <c r="C25" s="88">
        <v>613</v>
      </c>
      <c r="E25" s="87">
        <v>4410</v>
      </c>
      <c r="F25" s="90"/>
    </row>
    <row r="26" spans="2:6" ht="12.75" customHeight="1">
      <c r="B26" s="76" t="s">
        <v>46</v>
      </c>
      <c r="C26" s="88">
        <v>4</v>
      </c>
      <c r="E26" s="89">
        <v>4</v>
      </c>
      <c r="F26" s="90"/>
    </row>
    <row r="27" spans="2:6" ht="12.75" customHeight="1">
      <c r="B27" s="76" t="s">
        <v>47</v>
      </c>
      <c r="C27" s="88">
        <v>5695</v>
      </c>
      <c r="E27" s="89">
        <v>2007</v>
      </c>
      <c r="F27" s="90"/>
    </row>
    <row r="28" spans="3:6" ht="12.75" customHeight="1">
      <c r="C28" s="93">
        <v>289563</v>
      </c>
      <c r="E28" s="97">
        <v>283141</v>
      </c>
      <c r="F28" s="90"/>
    </row>
    <row r="29" spans="3:5" ht="12.75" customHeight="1">
      <c r="C29" s="88"/>
      <c r="E29" s="89"/>
    </row>
    <row r="30" spans="1:5" ht="12.75" customHeight="1" thickBot="1">
      <c r="A30" s="1" t="s">
        <v>48</v>
      </c>
      <c r="C30" s="98">
        <v>482180</v>
      </c>
      <c r="E30" s="99">
        <v>432841</v>
      </c>
    </row>
    <row r="31" spans="3:5" ht="12.75" customHeight="1" thickTop="1">
      <c r="C31" s="88"/>
      <c r="E31" s="89"/>
    </row>
    <row r="32" spans="1:5" ht="12.75" customHeight="1">
      <c r="A32" s="1" t="s">
        <v>49</v>
      </c>
      <c r="C32" s="86">
        <v>1000</v>
      </c>
      <c r="E32" s="89"/>
    </row>
    <row r="33" spans="1:5" ht="12.75" customHeight="1">
      <c r="A33" s="1" t="s">
        <v>50</v>
      </c>
      <c r="C33" s="88"/>
      <c r="E33" s="89"/>
    </row>
    <row r="34" spans="1:6" ht="12.75" customHeight="1">
      <c r="A34" s="76" t="s">
        <v>51</v>
      </c>
      <c r="C34" s="88">
        <v>127990</v>
      </c>
      <c r="E34" s="89">
        <v>127990</v>
      </c>
      <c r="F34" s="90"/>
    </row>
    <row r="35" spans="1:6" ht="12.75" customHeight="1">
      <c r="A35" s="76" t="s">
        <v>52</v>
      </c>
      <c r="C35" s="88"/>
      <c r="E35" s="89"/>
      <c r="F35" s="90"/>
    </row>
    <row r="36" spans="2:6" ht="12.75" customHeight="1">
      <c r="B36" s="76" t="s">
        <v>53</v>
      </c>
      <c r="C36" s="88">
        <v>18457</v>
      </c>
      <c r="E36" s="89">
        <v>18457</v>
      </c>
      <c r="F36" s="90"/>
    </row>
    <row r="37" spans="1:6" ht="12.75" customHeight="1">
      <c r="A37" s="76"/>
      <c r="B37" s="76" t="s">
        <v>54</v>
      </c>
      <c r="C37" s="100">
        <v>-2804</v>
      </c>
      <c r="D37" s="101"/>
      <c r="E37" s="89">
        <v>-783</v>
      </c>
      <c r="F37" s="90"/>
    </row>
    <row r="38" spans="1:6" ht="12.75" customHeight="1">
      <c r="A38" s="76"/>
      <c r="B38" s="76" t="s">
        <v>55</v>
      </c>
      <c r="C38" s="100">
        <v>13815</v>
      </c>
      <c r="D38" s="101"/>
      <c r="E38" s="89">
        <v>13815</v>
      </c>
      <c r="F38" s="90"/>
    </row>
    <row r="39" spans="2:6" ht="12.75" customHeight="1">
      <c r="B39" s="76" t="s">
        <v>56</v>
      </c>
      <c r="C39" s="88">
        <v>-5924</v>
      </c>
      <c r="D39" s="91"/>
      <c r="E39" s="89">
        <v>-12852</v>
      </c>
      <c r="F39" s="90"/>
    </row>
    <row r="40" spans="2:6" ht="12.75" customHeight="1">
      <c r="B40" s="76" t="s">
        <v>57</v>
      </c>
      <c r="C40" s="92">
        <v>109406</v>
      </c>
      <c r="D40" s="102"/>
      <c r="E40" s="103">
        <v>68192</v>
      </c>
      <c r="F40" s="90"/>
    </row>
    <row r="41" spans="2:6" ht="12.75" customHeight="1">
      <c r="B41" s="90"/>
      <c r="C41" s="88">
        <v>260940</v>
      </c>
      <c r="E41" s="89">
        <v>214819</v>
      </c>
      <c r="F41" s="90"/>
    </row>
    <row r="42" spans="1:6" ht="12.75" customHeight="1">
      <c r="A42" s="1" t="s">
        <v>58</v>
      </c>
      <c r="C42" s="88">
        <v>18349.95007380122</v>
      </c>
      <c r="D42" s="90"/>
      <c r="E42" s="89">
        <v>14064</v>
      </c>
      <c r="F42" s="90"/>
    </row>
    <row r="43" spans="1:6" ht="12.75" customHeight="1">
      <c r="A43" s="1" t="s">
        <v>59</v>
      </c>
      <c r="C43" s="93">
        <v>279289.9500738012</v>
      </c>
      <c r="E43" s="94">
        <v>228883</v>
      </c>
      <c r="F43" s="90"/>
    </row>
    <row r="44" spans="3:5" ht="12.75" customHeight="1">
      <c r="C44" s="88"/>
      <c r="E44" s="88"/>
    </row>
    <row r="45" spans="1:5" ht="12.75" customHeight="1">
      <c r="A45" s="1" t="s">
        <v>60</v>
      </c>
      <c r="C45" s="88"/>
      <c r="E45" s="88"/>
    </row>
    <row r="46" spans="1:6" ht="12.75" customHeight="1">
      <c r="A46" s="76"/>
      <c r="B46" s="76" t="s">
        <v>61</v>
      </c>
      <c r="C46" s="88">
        <v>43477</v>
      </c>
      <c r="E46" s="89">
        <v>52517</v>
      </c>
      <c r="F46" s="90"/>
    </row>
    <row r="47" spans="1:6" ht="12.75" customHeight="1">
      <c r="A47" s="76"/>
      <c r="B47" s="76" t="s">
        <v>62</v>
      </c>
      <c r="C47" s="88">
        <v>0</v>
      </c>
      <c r="E47" s="89">
        <v>13101</v>
      </c>
      <c r="F47" s="90"/>
    </row>
    <row r="48" spans="1:6" ht="12.75" customHeight="1">
      <c r="A48" s="76"/>
      <c r="B48" s="76" t="s">
        <v>63</v>
      </c>
      <c r="C48" s="88">
        <v>3448</v>
      </c>
      <c r="E48" s="89">
        <v>3065</v>
      </c>
      <c r="F48" s="90"/>
    </row>
    <row r="49" spans="3:6" ht="12.75" customHeight="1">
      <c r="C49" s="93">
        <v>46925</v>
      </c>
      <c r="E49" s="94">
        <v>68683</v>
      </c>
      <c r="F49" s="90"/>
    </row>
    <row r="50" spans="3:5" ht="12.75" customHeight="1">
      <c r="C50" s="88"/>
      <c r="E50" s="87"/>
    </row>
    <row r="51" spans="1:5" ht="12.75" customHeight="1">
      <c r="A51" s="1" t="s">
        <v>64</v>
      </c>
      <c r="C51" s="88"/>
      <c r="E51" s="89"/>
    </row>
    <row r="52" spans="2:6" ht="12.75" customHeight="1">
      <c r="B52" s="76" t="s">
        <v>65</v>
      </c>
      <c r="C52" s="88">
        <v>77170</v>
      </c>
      <c r="E52" s="89">
        <v>80903</v>
      </c>
      <c r="F52" s="90"/>
    </row>
    <row r="53" spans="2:6" ht="12.75" customHeight="1">
      <c r="B53" s="76" t="s">
        <v>66</v>
      </c>
      <c r="C53" s="88">
        <v>68747</v>
      </c>
      <c r="E53" s="89">
        <v>51615</v>
      </c>
      <c r="F53" s="90"/>
    </row>
    <row r="54" spans="2:6" ht="12.75" customHeight="1">
      <c r="B54" s="76" t="s">
        <v>67</v>
      </c>
      <c r="C54" s="88">
        <v>5178</v>
      </c>
      <c r="E54" s="89">
        <v>180</v>
      </c>
      <c r="F54" s="90"/>
    </row>
    <row r="55" spans="2:6" ht="12.75" customHeight="1">
      <c r="B55" s="76" t="s">
        <v>68</v>
      </c>
      <c r="C55" s="88">
        <v>4870</v>
      </c>
      <c r="D55" s="102"/>
      <c r="E55" s="89">
        <v>2577</v>
      </c>
      <c r="F55" s="90"/>
    </row>
    <row r="56" spans="3:6" ht="12.75" customHeight="1">
      <c r="C56" s="93">
        <v>155965</v>
      </c>
      <c r="E56" s="97">
        <v>135275</v>
      </c>
      <c r="F56" s="90"/>
    </row>
    <row r="57" spans="3:5" ht="12.75" customHeight="1">
      <c r="C57" s="88"/>
      <c r="E57" s="89"/>
    </row>
    <row r="58" spans="1:5" ht="12.75" customHeight="1">
      <c r="A58" s="1" t="s">
        <v>69</v>
      </c>
      <c r="C58" s="88">
        <v>202890</v>
      </c>
      <c r="E58" s="87">
        <v>203958</v>
      </c>
    </row>
    <row r="59" spans="3:5" ht="12.75" customHeight="1">
      <c r="C59" s="88"/>
      <c r="E59" s="89"/>
    </row>
    <row r="60" spans="1:5" ht="12.75" customHeight="1" thickBot="1">
      <c r="A60" s="1" t="s">
        <v>70</v>
      </c>
      <c r="C60" s="98">
        <v>482179.9500738012</v>
      </c>
      <c r="E60" s="99">
        <v>432841</v>
      </c>
    </row>
    <row r="61" spans="3:5" ht="12.75" customHeight="1" thickTop="1">
      <c r="C61" s="88"/>
      <c r="E61" s="89"/>
    </row>
    <row r="62" spans="1:5" ht="12.75" customHeight="1">
      <c r="A62" s="105" t="s">
        <v>71</v>
      </c>
      <c r="C62" s="106"/>
      <c r="E62" s="107"/>
    </row>
    <row r="63" spans="1:5" ht="12.75" customHeight="1">
      <c r="A63" s="305" t="s">
        <v>72</v>
      </c>
      <c r="B63" s="306"/>
      <c r="C63" s="108">
        <v>2.0606787821091195</v>
      </c>
      <c r="D63" s="109"/>
      <c r="E63" s="110">
        <v>1.6845304285533513</v>
      </c>
    </row>
    <row r="64" spans="1:5" ht="12.75" customHeight="1">
      <c r="A64" s="305"/>
      <c r="B64" s="306"/>
      <c r="C64" s="108"/>
      <c r="D64" s="109"/>
      <c r="E64" s="110"/>
    </row>
    <row r="65" spans="3:5" ht="12.75" customHeight="1">
      <c r="C65" s="111"/>
      <c r="E65" s="112"/>
    </row>
    <row r="66" ht="12.75" customHeight="1">
      <c r="C66" s="113"/>
    </row>
    <row r="68" spans="3:5" ht="12.75" customHeight="1">
      <c r="C68" s="114"/>
      <c r="E68" s="115"/>
    </row>
    <row r="70" ht="12.75" customHeight="1">
      <c r="C70" s="113"/>
    </row>
    <row r="71" ht="12.75" customHeight="1">
      <c r="C71" s="113"/>
    </row>
  </sheetData>
  <sheetProtection/>
  <mergeCells count="1">
    <mergeCell ref="A63:B64"/>
  </mergeCells>
  <printOptions/>
  <pageMargins left="0.5" right="0.5" top="0.5" bottom="0.75" header="0.5" footer="0.25"/>
  <pageSetup fitToHeight="1" fitToWidth="1" horizontalDpi="600" verticalDpi="600" orientation="portrait" paperSize="9" scale="94"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79"/>
  <sheetViews>
    <sheetView zoomScalePageLayoutView="0" workbookViewId="0" topLeftCell="A29">
      <selection activeCell="C65" sqref="C65"/>
    </sheetView>
  </sheetViews>
  <sheetFormatPr defaultColWidth="9.140625" defaultRowHeight="12.75"/>
  <cols>
    <col min="1" max="1" width="46.421875" style="76" customWidth="1"/>
    <col min="2" max="2" width="5.28125" style="76" customWidth="1"/>
    <col min="3" max="3" width="15.421875" style="77" customWidth="1"/>
    <col min="4" max="4" width="6.140625" style="76" bestFit="1" customWidth="1"/>
    <col min="5" max="5" width="15.421875" style="294" customWidth="1"/>
    <col min="6" max="16384" width="9.140625" style="76" customWidth="1"/>
  </cols>
  <sheetData>
    <row r="1" ht="12.75" customHeight="1">
      <c r="A1" s="1" t="s">
        <v>26</v>
      </c>
    </row>
    <row r="2" ht="12.75" customHeight="1">
      <c r="A2" s="4" t="s">
        <v>242</v>
      </c>
    </row>
    <row r="3" ht="12.75" customHeight="1"/>
    <row r="4" ht="12.75" customHeight="1">
      <c r="A4" s="1" t="s">
        <v>73</v>
      </c>
    </row>
    <row r="5" spans="3:5" ht="12.75" customHeight="1">
      <c r="C5" s="116" t="s">
        <v>28</v>
      </c>
      <c r="D5" s="117"/>
      <c r="E5" s="118" t="s">
        <v>29</v>
      </c>
    </row>
    <row r="6" spans="3:5" ht="12.75" customHeight="1">
      <c r="C6" s="8" t="s">
        <v>243</v>
      </c>
      <c r="D6" s="117"/>
      <c r="E6" s="119" t="s">
        <v>30</v>
      </c>
    </row>
    <row r="7" spans="3:5" ht="12.75" customHeight="1">
      <c r="C7" s="120" t="s">
        <v>5</v>
      </c>
      <c r="D7" s="83"/>
      <c r="E7" s="118" t="s">
        <v>5</v>
      </c>
    </row>
    <row r="8" spans="3:5" ht="12.75" customHeight="1">
      <c r="C8" s="121"/>
      <c r="D8" s="83"/>
      <c r="E8" s="121"/>
    </row>
    <row r="9" spans="1:7" s="102" customFormat="1" ht="12.75" customHeight="1">
      <c r="A9" s="102" t="s">
        <v>74</v>
      </c>
      <c r="C9" s="123">
        <v>60584</v>
      </c>
      <c r="E9" s="36">
        <v>4083</v>
      </c>
      <c r="G9" s="295"/>
    </row>
    <row r="10" spans="3:7" s="102" customFormat="1" ht="12.75" customHeight="1">
      <c r="C10" s="123"/>
      <c r="E10" s="36"/>
      <c r="G10" s="124"/>
    </row>
    <row r="11" spans="1:7" s="102" customFormat="1" ht="12.75" customHeight="1">
      <c r="A11" s="102" t="s">
        <v>75</v>
      </c>
      <c r="C11" s="123"/>
      <c r="E11" s="36"/>
      <c r="G11" s="124"/>
    </row>
    <row r="12" spans="1:7" s="102" customFormat="1" ht="12.75" customHeight="1">
      <c r="A12" s="102" t="s">
        <v>76</v>
      </c>
      <c r="C12" s="123">
        <v>3239</v>
      </c>
      <c r="E12" s="36">
        <v>2982</v>
      </c>
      <c r="G12" s="124"/>
    </row>
    <row r="13" spans="1:7" s="102" customFormat="1" ht="12.75" customHeight="1">
      <c r="A13" s="102" t="s">
        <v>77</v>
      </c>
      <c r="C13" s="125">
        <v>7914</v>
      </c>
      <c r="E13" s="36">
        <v>6804</v>
      </c>
      <c r="G13" s="124"/>
    </row>
    <row r="14" spans="3:7" s="102" customFormat="1" ht="12.75" customHeight="1">
      <c r="C14" s="123"/>
      <c r="E14" s="36"/>
      <c r="G14" s="124"/>
    </row>
    <row r="15" spans="1:7" s="102" customFormat="1" ht="12.75" customHeight="1">
      <c r="A15" s="102" t="s">
        <v>78</v>
      </c>
      <c r="C15" s="126">
        <v>71737</v>
      </c>
      <c r="E15" s="296">
        <v>13869</v>
      </c>
      <c r="G15" s="124"/>
    </row>
    <row r="16" spans="3:7" s="102" customFormat="1" ht="12.75" customHeight="1">
      <c r="C16" s="123"/>
      <c r="E16" s="36"/>
      <c r="G16" s="124"/>
    </row>
    <row r="17" spans="1:7" s="102" customFormat="1" ht="12.75" customHeight="1">
      <c r="A17" s="102" t="s">
        <v>79</v>
      </c>
      <c r="C17" s="123">
        <v>-9850</v>
      </c>
      <c r="E17" s="36">
        <v>-38188</v>
      </c>
      <c r="G17" s="124"/>
    </row>
    <row r="18" spans="1:7" s="102" customFormat="1" ht="12.75" customHeight="1">
      <c r="A18" s="102" t="s">
        <v>80</v>
      </c>
      <c r="C18" s="123">
        <v>2835</v>
      </c>
      <c r="E18" s="36">
        <v>21645</v>
      </c>
      <c r="G18" s="124"/>
    </row>
    <row r="19" spans="1:7" s="102" customFormat="1" ht="12.75" customHeight="1">
      <c r="A19" s="102" t="s">
        <v>81</v>
      </c>
      <c r="C19" s="123">
        <v>-6896</v>
      </c>
      <c r="E19" s="36">
        <v>6536</v>
      </c>
      <c r="G19" s="124"/>
    </row>
    <row r="20" spans="3:7" s="102" customFormat="1" ht="12.75" customHeight="1">
      <c r="C20" s="127"/>
      <c r="E20" s="255"/>
      <c r="G20" s="124"/>
    </row>
    <row r="21" spans="1:7" s="102" customFormat="1" ht="12.75" customHeight="1">
      <c r="A21" s="102" t="s">
        <v>82</v>
      </c>
      <c r="C21" s="123">
        <v>57826</v>
      </c>
      <c r="E21" s="36">
        <v>3862</v>
      </c>
      <c r="F21" s="128"/>
      <c r="G21" s="124"/>
    </row>
    <row r="22" spans="3:7" s="102" customFormat="1" ht="12.75" customHeight="1">
      <c r="C22" s="123"/>
      <c r="E22" s="36"/>
      <c r="G22" s="124"/>
    </row>
    <row r="23" spans="1:7" s="102" customFormat="1" ht="12.75" customHeight="1">
      <c r="A23" s="102" t="s">
        <v>83</v>
      </c>
      <c r="C23" s="123">
        <v>-8384</v>
      </c>
      <c r="E23" s="36">
        <v>-5868</v>
      </c>
      <c r="G23" s="124"/>
    </row>
    <row r="24" spans="3:7" s="102" customFormat="1" ht="12.75" customHeight="1">
      <c r="C24" s="123"/>
      <c r="E24" s="36"/>
      <c r="G24" s="124"/>
    </row>
    <row r="25" spans="1:7" s="129" customFormat="1" ht="12.75" customHeight="1">
      <c r="A25" s="129" t="s">
        <v>84</v>
      </c>
      <c r="C25" s="130">
        <v>49442</v>
      </c>
      <c r="E25" s="297">
        <v>-2006</v>
      </c>
      <c r="G25" s="124"/>
    </row>
    <row r="26" spans="3:7" s="102" customFormat="1" ht="12.75" customHeight="1">
      <c r="C26" s="123"/>
      <c r="E26" s="36"/>
      <c r="G26" s="124"/>
    </row>
    <row r="27" spans="1:7" s="102" customFormat="1" ht="12.75" customHeight="1">
      <c r="A27" s="102" t="s">
        <v>85</v>
      </c>
      <c r="C27" s="123"/>
      <c r="E27" s="36"/>
      <c r="G27" s="124"/>
    </row>
    <row r="28" spans="1:7" s="102" customFormat="1" ht="12.75" customHeight="1">
      <c r="A28" s="102" t="s">
        <v>86</v>
      </c>
      <c r="C28" s="123">
        <v>-1316</v>
      </c>
      <c r="E28" s="36">
        <v>231</v>
      </c>
      <c r="G28" s="124"/>
    </row>
    <row r="29" spans="1:7" s="102" customFormat="1" ht="12.75" customHeight="1">
      <c r="A29" s="102" t="s">
        <v>87</v>
      </c>
      <c r="C29" s="123">
        <v>0</v>
      </c>
      <c r="E29" s="36">
        <v>125</v>
      </c>
      <c r="G29" s="124"/>
    </row>
    <row r="30" spans="1:7" s="102" customFormat="1" ht="12.75" customHeight="1">
      <c r="A30" s="102" t="s">
        <v>88</v>
      </c>
      <c r="C30" s="123">
        <v>-46307</v>
      </c>
      <c r="E30" s="36">
        <v>-7820</v>
      </c>
      <c r="G30" s="124"/>
    </row>
    <row r="31" spans="1:7" s="102" customFormat="1" ht="12.75" customHeight="1" hidden="1">
      <c r="A31" s="102" t="s">
        <v>89</v>
      </c>
      <c r="C31" s="123">
        <v>0</v>
      </c>
      <c r="E31" s="36">
        <v>0</v>
      </c>
      <c r="G31" s="124"/>
    </row>
    <row r="32" spans="1:7" s="102" customFormat="1" ht="12.75" customHeight="1">
      <c r="A32" s="102" t="s">
        <v>90</v>
      </c>
      <c r="C32" s="123">
        <v>0</v>
      </c>
      <c r="E32" s="36">
        <v>34</v>
      </c>
      <c r="G32" s="124"/>
    </row>
    <row r="33" spans="1:7" s="102" customFormat="1" ht="12.75" customHeight="1">
      <c r="A33" s="2"/>
      <c r="C33" s="123"/>
      <c r="E33" s="36"/>
      <c r="G33" s="124"/>
    </row>
    <row r="34" spans="1:7" s="129" customFormat="1" ht="12.75" customHeight="1">
      <c r="A34" s="129" t="s">
        <v>91</v>
      </c>
      <c r="C34" s="130">
        <v>-47623</v>
      </c>
      <c r="E34" s="297">
        <v>-7430</v>
      </c>
      <c r="F34" s="131"/>
      <c r="G34" s="124"/>
    </row>
    <row r="35" spans="1:7" s="102" customFormat="1" ht="12.75" customHeight="1">
      <c r="A35" s="2"/>
      <c r="C35" s="123"/>
      <c r="E35" s="36"/>
      <c r="G35" s="124"/>
    </row>
    <row r="36" spans="1:7" s="102" customFormat="1" ht="12.75" customHeight="1">
      <c r="A36" s="102" t="s">
        <v>92</v>
      </c>
      <c r="C36" s="123"/>
      <c r="E36" s="36"/>
      <c r="G36" s="124"/>
    </row>
    <row r="37" spans="1:7" s="102" customFormat="1" ht="12.75" customHeight="1">
      <c r="A37" s="102" t="s">
        <v>93</v>
      </c>
      <c r="C37" s="123">
        <v>-1923</v>
      </c>
      <c r="E37" s="36">
        <v>-3213</v>
      </c>
      <c r="G37" s="124"/>
    </row>
    <row r="38" spans="1:7" s="102" customFormat="1" ht="12.75" customHeight="1">
      <c r="A38" s="102" t="s">
        <v>94</v>
      </c>
      <c r="C38" s="123">
        <v>-1524</v>
      </c>
      <c r="E38" s="36">
        <v>-2144</v>
      </c>
      <c r="G38" s="124"/>
    </row>
    <row r="39" spans="1:7" s="102" customFormat="1" ht="12.75" customHeight="1">
      <c r="A39" s="102" t="s">
        <v>95</v>
      </c>
      <c r="C39" s="123">
        <v>9040</v>
      </c>
      <c r="E39" s="36">
        <v>10397</v>
      </c>
      <c r="G39" s="124"/>
    </row>
    <row r="40" spans="1:7" s="102" customFormat="1" ht="12.75" customHeight="1">
      <c r="A40" s="102" t="s">
        <v>96</v>
      </c>
      <c r="C40" s="123">
        <v>-2020</v>
      </c>
      <c r="E40" s="36">
        <v>-990</v>
      </c>
      <c r="G40" s="132"/>
    </row>
    <row r="41" spans="1:7" s="102" customFormat="1" ht="12.75" customHeight="1">
      <c r="A41" s="102" t="s">
        <v>97</v>
      </c>
      <c r="C41" s="123">
        <v>0</v>
      </c>
      <c r="D41" s="132"/>
      <c r="E41" s="234">
        <v>-141</v>
      </c>
      <c r="G41" s="124"/>
    </row>
    <row r="42" spans="1:7" s="102" customFormat="1" ht="12.75" customHeight="1">
      <c r="A42" s="102" t="s">
        <v>98</v>
      </c>
      <c r="C42" s="123">
        <v>0</v>
      </c>
      <c r="D42" s="132"/>
      <c r="E42" s="36">
        <v>-1918</v>
      </c>
      <c r="G42" s="124"/>
    </row>
    <row r="43" spans="1:7" s="102" customFormat="1" ht="12.75" customHeight="1">
      <c r="A43" s="102" t="s">
        <v>99</v>
      </c>
      <c r="C43" s="123">
        <v>0</v>
      </c>
      <c r="E43" s="36">
        <v>-45</v>
      </c>
      <c r="G43" s="124"/>
    </row>
    <row r="44" spans="3:7" s="102" customFormat="1" ht="12.75" customHeight="1">
      <c r="C44" s="123"/>
      <c r="E44" s="298"/>
      <c r="G44" s="124"/>
    </row>
    <row r="45" spans="1:7" s="129" customFormat="1" ht="12.75" customHeight="1">
      <c r="A45" s="129" t="s">
        <v>100</v>
      </c>
      <c r="C45" s="130">
        <v>3573</v>
      </c>
      <c r="E45" s="297">
        <v>1946</v>
      </c>
      <c r="F45" s="131"/>
      <c r="G45" s="124"/>
    </row>
    <row r="46" spans="3:7" s="102" customFormat="1" ht="12.75" customHeight="1">
      <c r="C46" s="123"/>
      <c r="E46" s="36"/>
      <c r="G46" s="124"/>
    </row>
    <row r="47" spans="1:7" s="102" customFormat="1" ht="12.75" customHeight="1">
      <c r="A47" s="102" t="s">
        <v>101</v>
      </c>
      <c r="C47" s="123">
        <v>5392</v>
      </c>
      <c r="E47" s="36">
        <v>-7490</v>
      </c>
      <c r="G47" s="124"/>
    </row>
    <row r="48" spans="3:7" s="102" customFormat="1" ht="12.75" customHeight="1">
      <c r="C48" s="123"/>
      <c r="E48" s="36"/>
      <c r="G48" s="124"/>
    </row>
    <row r="49" spans="1:7" s="102" customFormat="1" ht="12.75" customHeight="1">
      <c r="A49" s="102" t="s">
        <v>102</v>
      </c>
      <c r="C49" s="123">
        <v>-6787</v>
      </c>
      <c r="E49" s="36">
        <v>-645</v>
      </c>
      <c r="G49" s="124"/>
    </row>
    <row r="50" spans="3:7" s="102" customFormat="1" ht="12.75" customHeight="1">
      <c r="C50" s="123"/>
      <c r="E50" s="36"/>
      <c r="G50" s="124"/>
    </row>
    <row r="51" spans="1:7" s="102" customFormat="1" ht="12.75" customHeight="1">
      <c r="A51" s="102" t="s">
        <v>103</v>
      </c>
      <c r="C51" s="123">
        <v>-1261</v>
      </c>
      <c r="E51" s="36">
        <v>1348</v>
      </c>
      <c r="G51" s="124"/>
    </row>
    <row r="52" spans="3:7" s="102" customFormat="1" ht="12.75" customHeight="1">
      <c r="C52" s="123"/>
      <c r="E52" s="36"/>
      <c r="F52" s="133"/>
      <c r="G52" s="124"/>
    </row>
    <row r="53" spans="1:7" s="102" customFormat="1" ht="12.75" customHeight="1" thickBot="1">
      <c r="A53" s="102" t="s">
        <v>104</v>
      </c>
      <c r="C53" s="134">
        <v>-2656</v>
      </c>
      <c r="E53" s="257">
        <v>-6787</v>
      </c>
      <c r="F53" s="133"/>
      <c r="G53" s="124"/>
    </row>
    <row r="54" spans="3:7" s="102" customFormat="1" ht="12.75" customHeight="1" thickTop="1">
      <c r="C54" s="123"/>
      <c r="E54" s="139"/>
      <c r="F54" s="133"/>
      <c r="G54" s="124"/>
    </row>
    <row r="55" spans="1:7" ht="12.75" customHeight="1">
      <c r="A55" s="1"/>
      <c r="E55" s="254"/>
      <c r="G55" s="124"/>
    </row>
    <row r="56" spans="1:7" s="102" customFormat="1" ht="12.75" customHeight="1">
      <c r="A56" s="129" t="s">
        <v>105</v>
      </c>
      <c r="C56" s="125"/>
      <c r="E56" s="36"/>
      <c r="F56" s="135"/>
      <c r="G56" s="124"/>
    </row>
    <row r="57" spans="3:7" s="102" customFormat="1" ht="12.75" customHeight="1">
      <c r="C57" s="125"/>
      <c r="E57" s="298"/>
      <c r="G57" s="124"/>
    </row>
    <row r="58" spans="1:7" s="102" customFormat="1" ht="12.75" customHeight="1">
      <c r="A58" s="76" t="s">
        <v>106</v>
      </c>
      <c r="C58" s="125">
        <v>4</v>
      </c>
      <c r="D58" s="124"/>
      <c r="E58" s="36">
        <v>4</v>
      </c>
      <c r="G58" s="124"/>
    </row>
    <row r="59" spans="1:7" s="102" customFormat="1" ht="12.75" customHeight="1">
      <c r="A59" s="102" t="s">
        <v>107</v>
      </c>
      <c r="C59" s="125">
        <v>5695</v>
      </c>
      <c r="D59" s="136"/>
      <c r="E59" s="36">
        <v>2007</v>
      </c>
      <c r="G59" s="124"/>
    </row>
    <row r="60" spans="1:7" s="102" customFormat="1" ht="12.75" customHeight="1">
      <c r="A60" s="102" t="s">
        <v>108</v>
      </c>
      <c r="C60" s="137">
        <v>-8355</v>
      </c>
      <c r="E60" s="36">
        <v>-8798</v>
      </c>
      <c r="G60" s="124"/>
    </row>
    <row r="61" spans="3:7" s="102" customFormat="1" ht="12.75" customHeight="1" thickBot="1">
      <c r="C61" s="138">
        <v>-2656</v>
      </c>
      <c r="E61" s="257">
        <v>-6787</v>
      </c>
      <c r="G61" s="124"/>
    </row>
    <row r="62" spans="3:7" s="102" customFormat="1" ht="12.75" customHeight="1" thickTop="1">
      <c r="C62" s="122"/>
      <c r="E62" s="139"/>
      <c r="G62" s="124"/>
    </row>
    <row r="63" spans="3:7" s="102" customFormat="1" ht="12.75" customHeight="1">
      <c r="C63" s="122"/>
      <c r="E63" s="139"/>
      <c r="G63" s="124"/>
    </row>
    <row r="64" spans="3:7" s="102" customFormat="1" ht="12.75" customHeight="1">
      <c r="C64" s="122"/>
      <c r="E64" s="139"/>
      <c r="G64" s="124"/>
    </row>
    <row r="65" spans="3:7" s="102" customFormat="1" ht="12.75" customHeight="1">
      <c r="C65" s="122"/>
      <c r="E65" s="139"/>
      <c r="G65" s="124"/>
    </row>
    <row r="66" spans="3:7" s="102" customFormat="1" ht="12.75" customHeight="1">
      <c r="C66" s="121"/>
      <c r="E66" s="139"/>
      <c r="G66" s="124"/>
    </row>
    <row r="67" spans="3:7" s="102" customFormat="1" ht="12.75" customHeight="1">
      <c r="C67" s="122"/>
      <c r="E67" s="139" t="s">
        <v>109</v>
      </c>
      <c r="G67" s="124"/>
    </row>
    <row r="68" spans="3:7" s="102" customFormat="1" ht="12.75" customHeight="1">
      <c r="C68" s="122" t="s">
        <v>109</v>
      </c>
      <c r="E68" s="139"/>
      <c r="G68" s="124"/>
    </row>
    <row r="69" spans="3:7" s="102" customFormat="1" ht="12.75" customHeight="1">
      <c r="C69" s="122"/>
      <c r="E69" s="139"/>
      <c r="G69" s="124"/>
    </row>
    <row r="70" spans="3:7" s="102" customFormat="1" ht="12.75" customHeight="1">
      <c r="C70" s="122"/>
      <c r="E70" s="139"/>
      <c r="G70" s="124"/>
    </row>
    <row r="71" spans="3:7" s="102" customFormat="1" ht="12.75" customHeight="1">
      <c r="C71" s="122"/>
      <c r="E71" s="139"/>
      <c r="G71" s="124"/>
    </row>
    <row r="72" spans="3:7" s="102" customFormat="1" ht="12.75" customHeight="1">
      <c r="C72" s="122"/>
      <c r="E72" s="139"/>
      <c r="G72" s="124"/>
    </row>
    <row r="73" spans="3:5" s="102" customFormat="1" ht="12.75" customHeight="1">
      <c r="C73" s="122"/>
      <c r="E73" s="139"/>
    </row>
    <row r="74" spans="3:5" s="102" customFormat="1" ht="12.75" customHeight="1">
      <c r="C74" s="122"/>
      <c r="E74" s="139"/>
    </row>
    <row r="75" spans="3:5" s="102" customFormat="1" ht="12.75" customHeight="1">
      <c r="C75" s="122"/>
      <c r="E75" s="139"/>
    </row>
    <row r="76" spans="3:5" s="102" customFormat="1" ht="12.75" customHeight="1">
      <c r="C76" s="122"/>
      <c r="E76" s="139"/>
    </row>
    <row r="77" ht="12.75" customHeight="1">
      <c r="E77" s="139"/>
    </row>
    <row r="78" ht="12.75" customHeight="1">
      <c r="E78" s="299"/>
    </row>
    <row r="79" ht="12.75" customHeight="1">
      <c r="C79" s="114"/>
    </row>
    <row r="80" ht="12.75" customHeight="1"/>
  </sheetData>
  <sheetProtection/>
  <printOptions/>
  <pageMargins left="0.5" right="0.5" top="0.5" bottom="0.5" header="0.5" footer="0.5"/>
  <pageSetup fitToHeight="1" fitToWidth="1" horizontalDpi="600" verticalDpi="600" orientation="portrait" paperSize="9" scale="91"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68"/>
  <sheetViews>
    <sheetView zoomScalePageLayoutView="0" workbookViewId="0" topLeftCell="C1">
      <selection activeCell="R40" sqref="R1:R16384"/>
    </sheetView>
  </sheetViews>
  <sheetFormatPr defaultColWidth="9.140625" defaultRowHeight="12.75" customHeight="1"/>
  <cols>
    <col min="1" max="1" width="42.8515625" style="76" customWidth="1"/>
    <col min="2" max="2" width="3.00390625" style="76" customWidth="1"/>
    <col min="3" max="3" width="15.57421875" style="76" customWidth="1"/>
    <col min="4" max="4" width="1.8515625" style="76" customWidth="1"/>
    <col min="5" max="5" width="15.57421875" style="76" customWidth="1"/>
    <col min="6" max="6" width="2.28125" style="76" customWidth="1"/>
    <col min="7" max="7" width="15.57421875" style="76" customWidth="1"/>
    <col min="8" max="8" width="1.8515625" style="76" customWidth="1"/>
    <col min="9" max="9" width="12.421875" style="76" customWidth="1"/>
    <col min="10" max="10" width="1.8515625" style="76" customWidth="1"/>
    <col min="11" max="11" width="15.57421875" style="76" customWidth="1"/>
    <col min="12" max="12" width="1.7109375" style="76" customWidth="1"/>
    <col min="13" max="13" width="12.140625" style="76" customWidth="1"/>
    <col min="14" max="14" width="1.7109375" style="76" customWidth="1"/>
    <col min="15" max="15" width="11.7109375" style="76" customWidth="1"/>
    <col min="16" max="16" width="1.8515625" style="76" customWidth="1"/>
    <col min="17" max="17" width="15.57421875" style="76" customWidth="1"/>
    <col min="18" max="16384" width="9.140625" style="76" customWidth="1"/>
  </cols>
  <sheetData>
    <row r="1" spans="1:4" ht="12.75" customHeight="1">
      <c r="A1" s="1" t="s">
        <v>26</v>
      </c>
      <c r="B1" s="4"/>
      <c r="D1" s="104"/>
    </row>
    <row r="2" spans="1:4" ht="12.75" customHeight="1">
      <c r="A2" s="4" t="s">
        <v>242</v>
      </c>
      <c r="B2" s="4"/>
      <c r="D2" s="104"/>
    </row>
    <row r="3" ht="12.75" customHeight="1">
      <c r="D3" s="104"/>
    </row>
    <row r="4" spans="1:2" ht="12.75" customHeight="1">
      <c r="A4" s="1" t="s">
        <v>110</v>
      </c>
      <c r="B4" s="1"/>
    </row>
    <row r="6" spans="3:17" ht="12.75" customHeight="1">
      <c r="C6" s="307" t="s">
        <v>111</v>
      </c>
      <c r="D6" s="308"/>
      <c r="E6" s="308"/>
      <c r="F6" s="308"/>
      <c r="G6" s="308"/>
      <c r="H6" s="308"/>
      <c r="I6" s="308"/>
      <c r="J6" s="308"/>
      <c r="K6" s="308"/>
      <c r="L6" s="308"/>
      <c r="M6" s="308"/>
      <c r="O6" s="140" t="s">
        <v>112</v>
      </c>
      <c r="P6" s="140"/>
      <c r="Q6" s="140" t="s">
        <v>113</v>
      </c>
    </row>
    <row r="7" spans="3:17" ht="12.75" customHeight="1">
      <c r="C7" s="140"/>
      <c r="D7" s="140"/>
      <c r="E7" s="307" t="s">
        <v>114</v>
      </c>
      <c r="F7" s="308"/>
      <c r="G7" s="308"/>
      <c r="H7" s="308"/>
      <c r="I7" s="308"/>
      <c r="J7" s="140"/>
      <c r="K7" s="141" t="s">
        <v>115</v>
      </c>
      <c r="L7" s="141"/>
      <c r="M7" s="141"/>
      <c r="N7" s="141"/>
      <c r="O7" s="140" t="s">
        <v>116</v>
      </c>
      <c r="P7" s="140"/>
      <c r="Q7" s="140" t="s">
        <v>117</v>
      </c>
    </row>
    <row r="8" spans="3:17" ht="12.75" customHeight="1">
      <c r="C8" s="140" t="s">
        <v>118</v>
      </c>
      <c r="D8" s="140"/>
      <c r="E8" s="140" t="s">
        <v>118</v>
      </c>
      <c r="F8" s="140"/>
      <c r="G8" s="140" t="s">
        <v>119</v>
      </c>
      <c r="H8" s="140"/>
      <c r="I8" s="140" t="s">
        <v>120</v>
      </c>
      <c r="J8" s="140"/>
      <c r="K8" s="140" t="s">
        <v>121</v>
      </c>
      <c r="L8" s="140"/>
      <c r="M8" s="140"/>
      <c r="N8" s="140"/>
      <c r="O8" s="140"/>
      <c r="P8" s="140"/>
      <c r="Q8" s="140"/>
    </row>
    <row r="9" spans="3:17" ht="12.75" customHeight="1">
      <c r="C9" s="140" t="s">
        <v>122</v>
      </c>
      <c r="D9" s="140"/>
      <c r="E9" s="140" t="s">
        <v>123</v>
      </c>
      <c r="F9" s="140"/>
      <c r="G9" s="140" t="s">
        <v>124</v>
      </c>
      <c r="H9" s="140"/>
      <c r="I9" s="140" t="s">
        <v>52</v>
      </c>
      <c r="J9" s="140"/>
      <c r="K9" s="140" t="s">
        <v>125</v>
      </c>
      <c r="L9" s="140"/>
      <c r="M9" s="140" t="s">
        <v>113</v>
      </c>
      <c r="N9" s="140"/>
      <c r="O9" s="140"/>
      <c r="P9" s="140"/>
      <c r="Q9" s="140"/>
    </row>
    <row r="10" spans="3:17" ht="12.75" customHeight="1">
      <c r="C10" s="140" t="s">
        <v>5</v>
      </c>
      <c r="D10" s="140"/>
      <c r="E10" s="140" t="s">
        <v>5</v>
      </c>
      <c r="F10" s="140"/>
      <c r="G10" s="140" t="s">
        <v>5</v>
      </c>
      <c r="H10" s="140"/>
      <c r="I10" s="140" t="s">
        <v>5</v>
      </c>
      <c r="J10" s="140"/>
      <c r="K10" s="140" t="s">
        <v>5</v>
      </c>
      <c r="L10" s="140"/>
      <c r="M10" s="140" t="s">
        <v>5</v>
      </c>
      <c r="N10" s="140"/>
      <c r="O10" s="140" t="s">
        <v>5</v>
      </c>
      <c r="P10" s="140"/>
      <c r="Q10" s="140" t="s">
        <v>5</v>
      </c>
    </row>
    <row r="11" spans="3:17" ht="12.75" customHeight="1">
      <c r="C11" s="140"/>
      <c r="D11" s="140"/>
      <c r="E11" s="140"/>
      <c r="F11" s="140"/>
      <c r="G11" s="140"/>
      <c r="H11" s="140"/>
      <c r="I11" s="140"/>
      <c r="J11" s="140"/>
      <c r="K11" s="140"/>
      <c r="L11" s="140"/>
      <c r="M11" s="140"/>
      <c r="N11" s="140"/>
      <c r="O11" s="140"/>
      <c r="P11" s="140"/>
      <c r="Q11" s="140"/>
    </row>
    <row r="12" spans="1:17" ht="12.75" customHeight="1">
      <c r="A12" s="105" t="s">
        <v>244</v>
      </c>
      <c r="C12" s="142"/>
      <c r="E12" s="142"/>
      <c r="F12" s="142"/>
      <c r="G12" s="143"/>
      <c r="K12" s="144"/>
      <c r="L12" s="143"/>
      <c r="M12" s="143"/>
      <c r="N12" s="143"/>
      <c r="Q12" s="142"/>
    </row>
    <row r="13" spans="1:17" ht="12.75" customHeight="1">
      <c r="A13" s="105"/>
      <c r="C13" s="142"/>
      <c r="E13" s="142"/>
      <c r="F13" s="142"/>
      <c r="G13" s="143"/>
      <c r="K13" s="144"/>
      <c r="L13" s="143"/>
      <c r="M13" s="143"/>
      <c r="N13" s="143"/>
      <c r="Q13" s="142"/>
    </row>
    <row r="14" spans="1:18" ht="12.75" customHeight="1">
      <c r="A14" s="76" t="s">
        <v>126</v>
      </c>
      <c r="C14" s="132">
        <v>127990</v>
      </c>
      <c r="E14" s="132">
        <v>18457</v>
      </c>
      <c r="F14" s="132"/>
      <c r="G14" s="132">
        <v>-783</v>
      </c>
      <c r="I14" s="104">
        <v>963</v>
      </c>
      <c r="K14" s="132">
        <v>68192</v>
      </c>
      <c r="L14" s="132"/>
      <c r="M14" s="132">
        <v>214819</v>
      </c>
      <c r="N14" s="132"/>
      <c r="O14" s="104">
        <v>14064</v>
      </c>
      <c r="Q14" s="132">
        <v>228883</v>
      </c>
      <c r="R14" s="145"/>
    </row>
    <row r="15" spans="3:17" ht="12.75" customHeight="1">
      <c r="C15" s="132"/>
      <c r="E15" s="132"/>
      <c r="F15" s="132"/>
      <c r="G15" s="132"/>
      <c r="K15" s="132"/>
      <c r="L15" s="132"/>
      <c r="M15" s="132"/>
      <c r="N15" s="132"/>
      <c r="O15" s="146"/>
      <c r="Q15" s="132"/>
    </row>
    <row r="16" spans="1:17" ht="12.75" customHeight="1">
      <c r="A16" s="76" t="s">
        <v>127</v>
      </c>
      <c r="C16" s="147"/>
      <c r="D16" s="148"/>
      <c r="E16" s="149"/>
      <c r="F16" s="149"/>
      <c r="G16" s="149"/>
      <c r="H16" s="148"/>
      <c r="I16" s="148"/>
      <c r="J16" s="148"/>
      <c r="K16" s="149"/>
      <c r="L16" s="149"/>
      <c r="M16" s="150"/>
      <c r="N16" s="132"/>
      <c r="O16" s="151"/>
      <c r="Q16" s="152"/>
    </row>
    <row r="17" spans="1:17" ht="12.75" customHeight="1">
      <c r="A17" s="76" t="s">
        <v>128</v>
      </c>
      <c r="C17" s="153">
        <v>0</v>
      </c>
      <c r="D17" s="102"/>
      <c r="E17" s="132">
        <v>0</v>
      </c>
      <c r="F17" s="132"/>
      <c r="G17" s="132">
        <v>0</v>
      </c>
      <c r="H17" s="102"/>
      <c r="I17" s="154">
        <v>6927.916238496007</v>
      </c>
      <c r="J17" s="102"/>
      <c r="K17" s="132">
        <v>0</v>
      </c>
      <c r="L17" s="132"/>
      <c r="M17" s="155">
        <v>6927.916238496007</v>
      </c>
      <c r="N17" s="132"/>
      <c r="O17" s="156">
        <v>0</v>
      </c>
      <c r="Q17" s="157">
        <v>6927.916238496007</v>
      </c>
    </row>
    <row r="18" spans="3:17" ht="12.75" customHeight="1">
      <c r="C18" s="153"/>
      <c r="D18" s="102"/>
      <c r="E18" s="132"/>
      <c r="F18" s="132"/>
      <c r="G18" s="132"/>
      <c r="H18" s="102"/>
      <c r="I18" s="158"/>
      <c r="J18" s="102"/>
      <c r="K18" s="132"/>
      <c r="L18" s="132"/>
      <c r="M18" s="155"/>
      <c r="N18" s="132"/>
      <c r="O18" s="156"/>
      <c r="Q18" s="157"/>
    </row>
    <row r="19" spans="1:18" ht="12.75" customHeight="1">
      <c r="A19" s="76" t="s">
        <v>129</v>
      </c>
      <c r="B19" s="102"/>
      <c r="C19" s="147">
        <v>0</v>
      </c>
      <c r="D19" s="148"/>
      <c r="E19" s="149">
        <v>0</v>
      </c>
      <c r="F19" s="149"/>
      <c r="G19" s="149">
        <v>0</v>
      </c>
      <c r="H19" s="148"/>
      <c r="I19" s="149">
        <v>6927.916238496007</v>
      </c>
      <c r="J19" s="148"/>
      <c r="K19" s="149">
        <v>0</v>
      </c>
      <c r="L19" s="149"/>
      <c r="M19" s="150">
        <v>6927.916238496007</v>
      </c>
      <c r="N19" s="132"/>
      <c r="O19" s="152">
        <v>0</v>
      </c>
      <c r="P19" s="102"/>
      <c r="Q19" s="152">
        <v>6927.916238496007</v>
      </c>
      <c r="R19" s="102"/>
    </row>
    <row r="20" spans="3:17" ht="12.75" customHeight="1">
      <c r="C20" s="153"/>
      <c r="D20" s="102"/>
      <c r="E20" s="132"/>
      <c r="F20" s="132"/>
      <c r="G20" s="132"/>
      <c r="H20" s="102"/>
      <c r="I20" s="102"/>
      <c r="J20" s="102"/>
      <c r="K20" s="132"/>
      <c r="L20" s="132"/>
      <c r="M20" s="155"/>
      <c r="N20" s="132"/>
      <c r="O20" s="159"/>
      <c r="P20" s="102"/>
      <c r="Q20" s="157"/>
    </row>
    <row r="21" spans="1:18" ht="12.75" customHeight="1">
      <c r="A21" s="76" t="s">
        <v>130</v>
      </c>
      <c r="C21" s="153">
        <v>0</v>
      </c>
      <c r="D21" s="102"/>
      <c r="E21" s="132">
        <v>0</v>
      </c>
      <c r="F21" s="132"/>
      <c r="G21" s="132">
        <v>0</v>
      </c>
      <c r="H21" s="102"/>
      <c r="I21" s="132">
        <v>0</v>
      </c>
      <c r="J21" s="102"/>
      <c r="K21" s="160">
        <v>41214.03518603493</v>
      </c>
      <c r="L21" s="160"/>
      <c r="M21" s="161">
        <v>41214.03518603493</v>
      </c>
      <c r="N21" s="160"/>
      <c r="O21" s="162">
        <v>4285.830444631492</v>
      </c>
      <c r="Q21" s="157">
        <v>45499.86563066643</v>
      </c>
      <c r="R21" s="5"/>
    </row>
    <row r="22" spans="1:17" ht="12.75" customHeight="1">
      <c r="A22" s="76" t="s">
        <v>131</v>
      </c>
      <c r="C22" s="163">
        <v>0</v>
      </c>
      <c r="D22" s="164"/>
      <c r="E22" s="165">
        <v>0</v>
      </c>
      <c r="F22" s="165"/>
      <c r="G22" s="165">
        <v>0</v>
      </c>
      <c r="H22" s="164"/>
      <c r="I22" s="165">
        <v>6927.916238496007</v>
      </c>
      <c r="J22" s="164"/>
      <c r="K22" s="165">
        <v>41214.03518603493</v>
      </c>
      <c r="L22" s="165"/>
      <c r="M22" s="166">
        <v>48141.95142453094</v>
      </c>
      <c r="N22" s="132"/>
      <c r="O22" s="167">
        <v>4285.830444631492</v>
      </c>
      <c r="Q22" s="167">
        <v>52428.781869162434</v>
      </c>
    </row>
    <row r="23" spans="3:17" ht="12.75" customHeight="1">
      <c r="C23" s="132"/>
      <c r="E23" s="132"/>
      <c r="F23" s="132"/>
      <c r="G23" s="132"/>
      <c r="K23" s="132"/>
      <c r="L23" s="132"/>
      <c r="M23" s="132"/>
      <c r="N23" s="132"/>
      <c r="O23" s="146"/>
      <c r="Q23" s="132"/>
    </row>
    <row r="24" spans="1:17" ht="12.75" customHeight="1">
      <c r="A24" s="76" t="s">
        <v>96</v>
      </c>
      <c r="C24" s="168">
        <v>0</v>
      </c>
      <c r="D24" s="169"/>
      <c r="E24" s="168">
        <v>0</v>
      </c>
      <c r="F24" s="168"/>
      <c r="G24" s="154">
        <v>-2021.3959399999999</v>
      </c>
      <c r="H24" s="169"/>
      <c r="I24" s="158">
        <v>0</v>
      </c>
      <c r="J24" s="169"/>
      <c r="K24" s="154">
        <v>0</v>
      </c>
      <c r="L24" s="158"/>
      <c r="M24" s="132">
        <v>-2021.3959399999999</v>
      </c>
      <c r="N24" s="158"/>
      <c r="O24" s="154">
        <v>0</v>
      </c>
      <c r="P24" s="169"/>
      <c r="Q24" s="132">
        <v>-2021.3959399999999</v>
      </c>
    </row>
    <row r="25" spans="3:17" ht="12.75" customHeight="1">
      <c r="C25" s="170"/>
      <c r="D25" s="169"/>
      <c r="E25" s="170"/>
      <c r="F25" s="168"/>
      <c r="G25" s="170"/>
      <c r="H25" s="169"/>
      <c r="I25" s="170"/>
      <c r="J25" s="169"/>
      <c r="K25" s="170"/>
      <c r="L25" s="168"/>
      <c r="M25" s="170"/>
      <c r="N25" s="168"/>
      <c r="O25" s="171"/>
      <c r="P25" s="169"/>
      <c r="Q25" s="170"/>
    </row>
    <row r="26" spans="1:17" ht="12.75" customHeight="1">
      <c r="A26" s="169"/>
      <c r="B26" s="169"/>
      <c r="C26" s="160"/>
      <c r="D26" s="169"/>
      <c r="E26" s="160"/>
      <c r="F26" s="160"/>
      <c r="G26" s="160"/>
      <c r="H26" s="169"/>
      <c r="I26" s="160"/>
      <c r="J26" s="169"/>
      <c r="K26" s="160"/>
      <c r="L26" s="160"/>
      <c r="M26" s="160"/>
      <c r="N26" s="160"/>
      <c r="O26" s="172"/>
      <c r="P26" s="169"/>
      <c r="Q26" s="160"/>
    </row>
    <row r="27" spans="1:18" ht="12.75" customHeight="1" thickBot="1">
      <c r="A27" s="169" t="s">
        <v>245</v>
      </c>
      <c r="B27" s="169"/>
      <c r="C27" s="173">
        <v>127990</v>
      </c>
      <c r="D27" s="169"/>
      <c r="E27" s="173">
        <v>18457</v>
      </c>
      <c r="F27" s="160"/>
      <c r="G27" s="173">
        <v>-2804.39594</v>
      </c>
      <c r="H27" s="169"/>
      <c r="I27" s="173">
        <v>7890.916238496007</v>
      </c>
      <c r="J27" s="169"/>
      <c r="K27" s="173">
        <v>109406.03518603493</v>
      </c>
      <c r="L27" s="160"/>
      <c r="M27" s="173">
        <v>260940.55548453092</v>
      </c>
      <c r="N27" s="160"/>
      <c r="O27" s="173">
        <v>18349.830444631494</v>
      </c>
      <c r="P27" s="174"/>
      <c r="Q27" s="173">
        <v>279290.38592916244</v>
      </c>
      <c r="R27" s="145"/>
    </row>
    <row r="28" spans="3:17" s="175" customFormat="1" ht="12.75" customHeight="1" thickTop="1">
      <c r="C28" s="176"/>
      <c r="D28" s="177"/>
      <c r="E28" s="176"/>
      <c r="F28" s="176"/>
      <c r="G28" s="178">
        <v>-0.3959399999998823</v>
      </c>
      <c r="I28" s="179">
        <v>-0.08376150399271864</v>
      </c>
      <c r="K28" s="178">
        <v>0.035186034932849</v>
      </c>
      <c r="L28" s="178"/>
      <c r="M28" s="178">
        <v>0.5554845309234224</v>
      </c>
      <c r="N28" s="178"/>
      <c r="O28" s="180">
        <v>-0.11962916972697712</v>
      </c>
      <c r="Q28" s="179">
        <v>0.43585536122554913</v>
      </c>
    </row>
    <row r="29" spans="3:17" ht="12.75" customHeight="1">
      <c r="C29" s="132"/>
      <c r="E29" s="132"/>
      <c r="F29" s="132"/>
      <c r="G29" s="132"/>
      <c r="I29" s="145"/>
      <c r="K29" s="132"/>
      <c r="L29" s="132"/>
      <c r="M29" s="132"/>
      <c r="N29" s="132"/>
      <c r="O29" s="5"/>
      <c r="Q29" s="145"/>
    </row>
    <row r="30" spans="3:17" ht="12.75" customHeight="1">
      <c r="C30" s="132"/>
      <c r="E30" s="132"/>
      <c r="F30" s="132"/>
      <c r="G30" s="132"/>
      <c r="I30" s="145"/>
      <c r="K30" s="132"/>
      <c r="L30" s="132"/>
      <c r="M30" s="132"/>
      <c r="N30" s="132"/>
      <c r="O30" s="5"/>
      <c r="Q30" s="145"/>
    </row>
    <row r="31" spans="1:17" ht="12.75" customHeight="1">
      <c r="A31" s="105" t="s">
        <v>246</v>
      </c>
      <c r="C31" s="142"/>
      <c r="E31" s="181"/>
      <c r="F31" s="182"/>
      <c r="G31" s="181"/>
      <c r="K31" s="181"/>
      <c r="L31" s="181"/>
      <c r="M31" s="181"/>
      <c r="N31" s="181"/>
      <c r="O31" s="146"/>
      <c r="Q31" s="142"/>
    </row>
    <row r="32" spans="1:17" ht="12.75" customHeight="1">
      <c r="A32" s="105"/>
      <c r="C32" s="142"/>
      <c r="E32" s="181"/>
      <c r="F32" s="182"/>
      <c r="G32" s="181"/>
      <c r="K32" s="181"/>
      <c r="L32" s="181"/>
      <c r="M32" s="181"/>
      <c r="N32" s="181"/>
      <c r="O32" s="146"/>
      <c r="Q32" s="142"/>
    </row>
    <row r="33" spans="1:17" ht="12.75" customHeight="1">
      <c r="A33" s="76" t="s">
        <v>132</v>
      </c>
      <c r="C33" s="132">
        <v>142150</v>
      </c>
      <c r="E33" s="132">
        <v>12323</v>
      </c>
      <c r="F33" s="132"/>
      <c r="G33" s="132">
        <v>-7501</v>
      </c>
      <c r="I33" s="104">
        <v>9435</v>
      </c>
      <c r="K33" s="132">
        <v>67788</v>
      </c>
      <c r="L33" s="132"/>
      <c r="M33" s="132">
        <v>224195</v>
      </c>
      <c r="N33" s="132"/>
      <c r="O33" s="104">
        <v>13918</v>
      </c>
      <c r="Q33" s="132">
        <v>238113</v>
      </c>
    </row>
    <row r="34" spans="3:17" ht="12.75" customHeight="1">
      <c r="C34" s="183"/>
      <c r="D34" s="184"/>
      <c r="E34" s="183"/>
      <c r="F34" s="183"/>
      <c r="G34" s="183"/>
      <c r="H34" s="184"/>
      <c r="I34" s="183"/>
      <c r="J34" s="184"/>
      <c r="K34" s="183"/>
      <c r="L34" s="183"/>
      <c r="M34" s="183"/>
      <c r="N34" s="132"/>
      <c r="O34" s="183"/>
      <c r="Q34" s="183"/>
    </row>
    <row r="35" spans="1:17" ht="12.75" customHeight="1">
      <c r="A35" s="76" t="s">
        <v>127</v>
      </c>
      <c r="C35" s="153"/>
      <c r="D35" s="102"/>
      <c r="E35" s="132"/>
      <c r="F35" s="132"/>
      <c r="G35" s="132"/>
      <c r="H35" s="102"/>
      <c r="I35" s="102"/>
      <c r="J35" s="102"/>
      <c r="K35" s="132"/>
      <c r="L35" s="132"/>
      <c r="M35" s="155"/>
      <c r="N35" s="132"/>
      <c r="O35" s="159"/>
      <c r="Q35" s="157"/>
    </row>
    <row r="36" spans="1:17" ht="12.75" customHeight="1">
      <c r="A36" s="76" t="s">
        <v>128</v>
      </c>
      <c r="C36" s="153">
        <v>0</v>
      </c>
      <c r="D36" s="102"/>
      <c r="E36" s="132">
        <v>0</v>
      </c>
      <c r="F36" s="132"/>
      <c r="G36" s="132">
        <v>0</v>
      </c>
      <c r="H36" s="102"/>
      <c r="I36" s="158">
        <v>-8530</v>
      </c>
      <c r="J36" s="102"/>
      <c r="K36" s="132">
        <v>0</v>
      </c>
      <c r="L36" s="132"/>
      <c r="M36" s="155">
        <v>-8530</v>
      </c>
      <c r="N36" s="132"/>
      <c r="O36" s="185">
        <v>0</v>
      </c>
      <c r="P36" s="186"/>
      <c r="Q36" s="155">
        <v>-8530</v>
      </c>
    </row>
    <row r="37" spans="3:17" ht="12.75" customHeight="1">
      <c r="C37" s="153"/>
      <c r="D37" s="102"/>
      <c r="E37" s="132"/>
      <c r="F37" s="132"/>
      <c r="G37" s="132"/>
      <c r="H37" s="102"/>
      <c r="I37" s="158"/>
      <c r="J37" s="102"/>
      <c r="K37" s="132"/>
      <c r="L37" s="132"/>
      <c r="M37" s="155"/>
      <c r="N37" s="132"/>
      <c r="O37" s="185"/>
      <c r="Q37" s="157"/>
    </row>
    <row r="38" spans="1:17" ht="12.75" customHeight="1">
      <c r="A38" s="76" t="s">
        <v>133</v>
      </c>
      <c r="C38" s="147">
        <v>0</v>
      </c>
      <c r="D38" s="148"/>
      <c r="E38" s="149">
        <v>0</v>
      </c>
      <c r="F38" s="149"/>
      <c r="G38" s="149">
        <v>0</v>
      </c>
      <c r="H38" s="148"/>
      <c r="I38" s="149">
        <v>-8530</v>
      </c>
      <c r="J38" s="148"/>
      <c r="K38" s="149">
        <v>0</v>
      </c>
      <c r="L38" s="149"/>
      <c r="M38" s="150">
        <v>-8530</v>
      </c>
      <c r="N38" s="132"/>
      <c r="O38" s="187">
        <v>0</v>
      </c>
      <c r="Q38" s="188">
        <v>-8530</v>
      </c>
    </row>
    <row r="39" spans="3:17" ht="12.75" customHeight="1">
      <c r="C39" s="153"/>
      <c r="D39" s="102"/>
      <c r="E39" s="132"/>
      <c r="F39" s="132"/>
      <c r="G39" s="132"/>
      <c r="H39" s="102"/>
      <c r="I39" s="102"/>
      <c r="J39" s="102"/>
      <c r="K39" s="132"/>
      <c r="L39" s="132"/>
      <c r="M39" s="155"/>
      <c r="N39" s="132"/>
      <c r="O39" s="159"/>
      <c r="Q39" s="157"/>
    </row>
    <row r="40" spans="1:18" ht="12.75" customHeight="1">
      <c r="A40" s="76" t="s">
        <v>130</v>
      </c>
      <c r="C40" s="189">
        <v>0</v>
      </c>
      <c r="D40" s="184"/>
      <c r="E40" s="183">
        <v>0</v>
      </c>
      <c r="F40" s="183"/>
      <c r="G40" s="183">
        <v>0</v>
      </c>
      <c r="H40" s="184"/>
      <c r="I40" s="190">
        <v>0</v>
      </c>
      <c r="J40" s="184"/>
      <c r="K40" s="191">
        <v>2322</v>
      </c>
      <c r="L40" s="183"/>
      <c r="M40" s="192">
        <v>2322</v>
      </c>
      <c r="N40" s="132"/>
      <c r="O40" s="193">
        <v>-190</v>
      </c>
      <c r="Q40" s="194">
        <v>2132</v>
      </c>
      <c r="R40" s="145"/>
    </row>
    <row r="41" spans="1:17" ht="12.75" customHeight="1">
      <c r="A41" s="76" t="s">
        <v>131</v>
      </c>
      <c r="C41" s="163">
        <v>0</v>
      </c>
      <c r="D41" s="164"/>
      <c r="E41" s="165">
        <v>0</v>
      </c>
      <c r="F41" s="165"/>
      <c r="G41" s="165">
        <v>0</v>
      </c>
      <c r="H41" s="164"/>
      <c r="I41" s="165">
        <v>-8530</v>
      </c>
      <c r="J41" s="164"/>
      <c r="K41" s="165">
        <v>2322</v>
      </c>
      <c r="L41" s="165"/>
      <c r="M41" s="166">
        <v>-6208</v>
      </c>
      <c r="N41" s="132"/>
      <c r="O41" s="195">
        <v>-190</v>
      </c>
      <c r="Q41" s="194">
        <v>-6398</v>
      </c>
    </row>
    <row r="42" spans="3:17" ht="12.75" customHeight="1">
      <c r="C42" s="132"/>
      <c r="E42" s="132"/>
      <c r="F42" s="132"/>
      <c r="G42" s="132"/>
      <c r="K42" s="132"/>
      <c r="L42" s="132"/>
      <c r="M42" s="132"/>
      <c r="N42" s="132"/>
      <c r="O42" s="146"/>
      <c r="Q42" s="132"/>
    </row>
    <row r="43" spans="1:17" ht="12.75" customHeight="1">
      <c r="A43" s="76" t="s">
        <v>134</v>
      </c>
      <c r="C43" s="132">
        <v>-14160</v>
      </c>
      <c r="E43" s="132">
        <v>6134</v>
      </c>
      <c r="F43" s="132"/>
      <c r="G43" s="132">
        <v>8080</v>
      </c>
      <c r="K43" s="132"/>
      <c r="L43" s="132"/>
      <c r="M43" s="132">
        <v>54</v>
      </c>
      <c r="N43" s="132"/>
      <c r="O43" s="146"/>
      <c r="Q43" s="132">
        <v>54</v>
      </c>
    </row>
    <row r="44" spans="3:17" ht="12.75" customHeight="1">
      <c r="C44" s="132"/>
      <c r="E44" s="132"/>
      <c r="F44" s="132"/>
      <c r="G44" s="132"/>
      <c r="K44" s="132"/>
      <c r="L44" s="132"/>
      <c r="M44" s="132"/>
      <c r="N44" s="132"/>
      <c r="O44" s="146"/>
      <c r="Q44" s="132"/>
    </row>
    <row r="45" spans="1:17" ht="12.75" customHeight="1">
      <c r="A45" s="76" t="s">
        <v>96</v>
      </c>
      <c r="C45" s="168">
        <v>0</v>
      </c>
      <c r="D45" s="169"/>
      <c r="E45" s="168">
        <v>0</v>
      </c>
      <c r="F45" s="168"/>
      <c r="G45" s="158">
        <v>-1362</v>
      </c>
      <c r="H45" s="169"/>
      <c r="I45" s="158">
        <v>0</v>
      </c>
      <c r="J45" s="169"/>
      <c r="K45" s="158">
        <v>0</v>
      </c>
      <c r="L45" s="158"/>
      <c r="M45" s="132">
        <v>-1362</v>
      </c>
      <c r="N45" s="158"/>
      <c r="O45" s="5">
        <v>0</v>
      </c>
      <c r="P45" s="169"/>
      <c r="Q45" s="132">
        <v>-1362</v>
      </c>
    </row>
    <row r="46" spans="3:17" ht="12.75" customHeight="1">
      <c r="C46" s="168"/>
      <c r="D46" s="169"/>
      <c r="E46" s="168"/>
      <c r="F46" s="168"/>
      <c r="G46" s="158"/>
      <c r="H46" s="169"/>
      <c r="I46" s="158"/>
      <c r="J46" s="169"/>
      <c r="K46" s="158"/>
      <c r="L46" s="158"/>
      <c r="M46" s="132"/>
      <c r="N46" s="158"/>
      <c r="O46" s="5"/>
      <c r="P46" s="169"/>
      <c r="Q46" s="132"/>
    </row>
    <row r="47" spans="1:17" ht="12.75" customHeight="1">
      <c r="A47" s="76" t="s">
        <v>247</v>
      </c>
      <c r="C47" s="168">
        <v>0</v>
      </c>
      <c r="D47" s="169"/>
      <c r="E47" s="168">
        <v>0</v>
      </c>
      <c r="F47" s="168"/>
      <c r="G47" s="154">
        <v>0</v>
      </c>
      <c r="H47" s="169"/>
      <c r="I47" s="158">
        <v>58</v>
      </c>
      <c r="J47" s="169"/>
      <c r="K47" s="154">
        <v>0</v>
      </c>
      <c r="L47" s="158"/>
      <c r="M47" s="132">
        <v>58</v>
      </c>
      <c r="N47" s="158"/>
      <c r="O47" s="154">
        <v>0</v>
      </c>
      <c r="P47" s="169"/>
      <c r="Q47" s="132">
        <v>58</v>
      </c>
    </row>
    <row r="48" spans="3:17" ht="12.75" customHeight="1">
      <c r="C48" s="168"/>
      <c r="D48" s="169"/>
      <c r="E48" s="168"/>
      <c r="F48" s="168"/>
      <c r="G48" s="158"/>
      <c r="H48" s="169"/>
      <c r="I48" s="158"/>
      <c r="J48" s="169"/>
      <c r="K48" s="154"/>
      <c r="L48" s="158"/>
      <c r="M48" s="132"/>
      <c r="N48" s="158"/>
      <c r="O48" s="154"/>
      <c r="P48" s="169"/>
      <c r="Q48" s="132"/>
    </row>
    <row r="49" spans="1:17" ht="12.75" customHeight="1">
      <c r="A49" s="76" t="s">
        <v>135</v>
      </c>
      <c r="C49" s="158">
        <v>0</v>
      </c>
      <c r="D49" s="169"/>
      <c r="E49" s="158">
        <v>0</v>
      </c>
      <c r="F49" s="168"/>
      <c r="G49" s="158">
        <v>0</v>
      </c>
      <c r="H49" s="169"/>
      <c r="I49" s="158">
        <v>0</v>
      </c>
      <c r="J49" s="169"/>
      <c r="K49" s="158">
        <v>-1918</v>
      </c>
      <c r="L49" s="158"/>
      <c r="M49" s="132">
        <v>-1918</v>
      </c>
      <c r="N49" s="158"/>
      <c r="O49" s="5"/>
      <c r="P49" s="169"/>
      <c r="Q49" s="132">
        <v>-1918</v>
      </c>
    </row>
    <row r="50" spans="3:17" ht="12.75" customHeight="1">
      <c r="C50" s="158"/>
      <c r="D50" s="169"/>
      <c r="E50" s="158"/>
      <c r="F50" s="168"/>
      <c r="G50" s="158"/>
      <c r="H50" s="169"/>
      <c r="I50" s="158"/>
      <c r="J50" s="169"/>
      <c r="K50" s="158"/>
      <c r="L50" s="158"/>
      <c r="M50" s="132"/>
      <c r="N50" s="158"/>
      <c r="O50" s="5"/>
      <c r="P50" s="169"/>
      <c r="Q50" s="132"/>
    </row>
    <row r="51" spans="1:17" ht="12.75" customHeight="1">
      <c r="A51" s="76" t="s">
        <v>136</v>
      </c>
      <c r="C51" s="168">
        <v>0</v>
      </c>
      <c r="D51" s="169"/>
      <c r="E51" s="168">
        <v>0</v>
      </c>
      <c r="F51" s="168"/>
      <c r="G51" s="158">
        <v>0</v>
      </c>
      <c r="H51" s="169"/>
      <c r="I51" s="158">
        <v>0</v>
      </c>
      <c r="J51" s="169"/>
      <c r="K51" s="154">
        <v>0</v>
      </c>
      <c r="L51" s="158"/>
      <c r="M51" s="132">
        <v>0</v>
      </c>
      <c r="N51" s="158"/>
      <c r="O51" s="154">
        <v>-45</v>
      </c>
      <c r="P51" s="169"/>
      <c r="Q51" s="132">
        <v>-45</v>
      </c>
    </row>
    <row r="52" spans="3:17" ht="12.75" customHeight="1">
      <c r="C52" s="168"/>
      <c r="D52" s="169"/>
      <c r="E52" s="168"/>
      <c r="F52" s="168"/>
      <c r="G52" s="158"/>
      <c r="H52" s="169"/>
      <c r="I52" s="158"/>
      <c r="J52" s="169"/>
      <c r="K52" s="154"/>
      <c r="L52" s="158"/>
      <c r="M52" s="132"/>
      <c r="N52" s="158"/>
      <c r="O52" s="154"/>
      <c r="P52" s="169"/>
      <c r="Q52" s="132"/>
    </row>
    <row r="53" spans="1:17" ht="12.75" customHeight="1">
      <c r="A53" s="76" t="s">
        <v>248</v>
      </c>
      <c r="C53" s="168">
        <v>0</v>
      </c>
      <c r="D53" s="169"/>
      <c r="E53" s="168">
        <v>0</v>
      </c>
      <c r="F53" s="168"/>
      <c r="G53" s="158">
        <v>0</v>
      </c>
      <c r="H53" s="169"/>
      <c r="I53" s="158">
        <v>0</v>
      </c>
      <c r="J53" s="169"/>
      <c r="K53" s="154">
        <v>0</v>
      </c>
      <c r="L53" s="158"/>
      <c r="M53" s="132">
        <v>0</v>
      </c>
      <c r="N53" s="158"/>
      <c r="O53" s="154">
        <v>372</v>
      </c>
      <c r="P53" s="169"/>
      <c r="Q53" s="132">
        <v>372</v>
      </c>
    </row>
    <row r="54" spans="3:17" ht="12.75" customHeight="1">
      <c r="C54" s="168"/>
      <c r="D54" s="169"/>
      <c r="E54" s="168"/>
      <c r="F54" s="168"/>
      <c r="G54" s="158"/>
      <c r="H54" s="169"/>
      <c r="I54" s="158"/>
      <c r="J54" s="169"/>
      <c r="K54" s="154"/>
      <c r="L54" s="158"/>
      <c r="M54" s="132"/>
      <c r="N54" s="158"/>
      <c r="O54" s="154"/>
      <c r="P54" s="169"/>
      <c r="Q54" s="132"/>
    </row>
    <row r="55" spans="1:17" ht="12.75" customHeight="1">
      <c r="A55" s="76" t="s">
        <v>249</v>
      </c>
      <c r="C55" s="168">
        <v>0</v>
      </c>
      <c r="D55" s="169"/>
      <c r="E55" s="168">
        <v>0</v>
      </c>
      <c r="F55" s="168"/>
      <c r="G55" s="158">
        <v>0</v>
      </c>
      <c r="H55" s="169"/>
      <c r="I55" s="158">
        <v>0</v>
      </c>
      <c r="J55" s="169"/>
      <c r="K55" s="154">
        <v>0</v>
      </c>
      <c r="L55" s="158"/>
      <c r="M55" s="132">
        <v>0</v>
      </c>
      <c r="N55" s="158"/>
      <c r="O55" s="154">
        <v>150</v>
      </c>
      <c r="P55" s="169"/>
      <c r="Q55" s="132">
        <v>150</v>
      </c>
    </row>
    <row r="56" spans="3:17" ht="12.75" customHeight="1">
      <c r="C56" s="168"/>
      <c r="D56" s="169"/>
      <c r="E56" s="168"/>
      <c r="F56" s="168"/>
      <c r="G56" s="158"/>
      <c r="H56" s="169"/>
      <c r="I56" s="158"/>
      <c r="J56" s="169"/>
      <c r="K56" s="154"/>
      <c r="L56" s="158"/>
      <c r="M56" s="132"/>
      <c r="N56" s="158"/>
      <c r="O56" s="154"/>
      <c r="P56" s="169"/>
      <c r="Q56" s="132"/>
    </row>
    <row r="57" spans="1:17" ht="12.75" customHeight="1">
      <c r="A57" s="76" t="s">
        <v>97</v>
      </c>
      <c r="C57" s="168">
        <v>0</v>
      </c>
      <c r="D57" s="169"/>
      <c r="E57" s="168">
        <v>0</v>
      </c>
      <c r="F57" s="168"/>
      <c r="G57" s="168">
        <v>0</v>
      </c>
      <c r="H57" s="169"/>
      <c r="I57" s="158">
        <v>0</v>
      </c>
      <c r="J57" s="169"/>
      <c r="K57" s="154">
        <v>0</v>
      </c>
      <c r="L57" s="158"/>
      <c r="M57" s="132">
        <v>0</v>
      </c>
      <c r="N57" s="158"/>
      <c r="O57" s="154">
        <v>-141</v>
      </c>
      <c r="P57" s="169"/>
      <c r="Q57" s="132">
        <v>-141</v>
      </c>
    </row>
    <row r="58" spans="3:17" ht="12.75" customHeight="1">
      <c r="C58" s="170"/>
      <c r="D58" s="169"/>
      <c r="E58" s="170"/>
      <c r="F58" s="168"/>
      <c r="G58" s="170"/>
      <c r="H58" s="169"/>
      <c r="I58" s="170"/>
      <c r="J58" s="169"/>
      <c r="K58" s="170"/>
      <c r="L58" s="168"/>
      <c r="M58" s="170"/>
      <c r="N58" s="168"/>
      <c r="O58" s="171"/>
      <c r="P58" s="169"/>
      <c r="Q58" s="170"/>
    </row>
    <row r="59" spans="1:17" ht="12.75" customHeight="1">
      <c r="A59" s="169"/>
      <c r="B59" s="169"/>
      <c r="C59" s="160"/>
      <c r="D59" s="169"/>
      <c r="E59" s="160"/>
      <c r="F59" s="160"/>
      <c r="G59" s="160"/>
      <c r="H59" s="169"/>
      <c r="I59" s="160"/>
      <c r="J59" s="169"/>
      <c r="K59" s="160"/>
      <c r="L59" s="160"/>
      <c r="M59" s="160"/>
      <c r="N59" s="160"/>
      <c r="O59" s="172"/>
      <c r="P59" s="169"/>
      <c r="Q59" s="160"/>
    </row>
    <row r="60" spans="1:18" ht="12.75" customHeight="1" thickBot="1">
      <c r="A60" s="169" t="s">
        <v>250</v>
      </c>
      <c r="B60" s="169"/>
      <c r="C60" s="173">
        <v>127990</v>
      </c>
      <c r="D60" s="169"/>
      <c r="E60" s="173">
        <v>18457</v>
      </c>
      <c r="F60" s="160"/>
      <c r="G60" s="173">
        <v>-783</v>
      </c>
      <c r="H60" s="169"/>
      <c r="I60" s="173">
        <v>963</v>
      </c>
      <c r="J60" s="169"/>
      <c r="K60" s="173">
        <v>68192</v>
      </c>
      <c r="L60" s="160"/>
      <c r="M60" s="173">
        <v>214819</v>
      </c>
      <c r="N60" s="160"/>
      <c r="O60" s="173">
        <v>14064</v>
      </c>
      <c r="P60" s="174"/>
      <c r="Q60" s="173">
        <v>228883</v>
      </c>
      <c r="R60" s="145"/>
    </row>
    <row r="61" spans="3:17" ht="12.75" customHeight="1" thickTop="1">
      <c r="C61" s="132"/>
      <c r="E61" s="132"/>
      <c r="F61" s="132"/>
      <c r="G61" s="145"/>
      <c r="I61" s="145"/>
      <c r="K61" s="145"/>
      <c r="O61" s="145"/>
      <c r="Q61" s="145"/>
    </row>
    <row r="62" spans="3:14" ht="12.75" customHeight="1">
      <c r="C62" s="132"/>
      <c r="E62" s="132"/>
      <c r="F62" s="132"/>
      <c r="G62" s="132"/>
      <c r="K62" s="132"/>
      <c r="L62" s="132"/>
      <c r="M62" s="132"/>
      <c r="N62" s="132"/>
    </row>
    <row r="63" spans="3:14" ht="12.75" customHeight="1">
      <c r="C63" s="132"/>
      <c r="E63" s="132"/>
      <c r="F63" s="132"/>
      <c r="G63" s="132"/>
      <c r="K63" s="132"/>
      <c r="L63" s="132"/>
      <c r="M63" s="132"/>
      <c r="N63" s="132"/>
    </row>
    <row r="64" spans="3:14" ht="12.75" customHeight="1">
      <c r="C64" s="132"/>
      <c r="E64" s="132"/>
      <c r="F64" s="132"/>
      <c r="G64" s="132"/>
      <c r="K64" s="132"/>
      <c r="L64" s="132"/>
      <c r="M64" s="132"/>
      <c r="N64" s="132"/>
    </row>
    <row r="65" spans="3:14" ht="12.75" customHeight="1">
      <c r="C65" s="132"/>
      <c r="E65" s="132"/>
      <c r="F65" s="132"/>
      <c r="G65" s="132"/>
      <c r="K65" s="132"/>
      <c r="L65" s="132"/>
      <c r="M65" s="132"/>
      <c r="N65" s="132"/>
    </row>
    <row r="68" spans="8:18" ht="12.75" customHeight="1">
      <c r="H68" s="132">
        <v>-7247</v>
      </c>
      <c r="J68" s="145">
        <v>1263</v>
      </c>
      <c r="L68" s="132">
        <v>44</v>
      </c>
      <c r="M68" s="132"/>
      <c r="N68" s="132">
        <v>2086</v>
      </c>
      <c r="O68" s="132"/>
      <c r="P68" s="145">
        <v>-138</v>
      </c>
      <c r="R68" s="145"/>
    </row>
  </sheetData>
  <sheetProtection/>
  <mergeCells count="2">
    <mergeCell ref="C6:M6"/>
    <mergeCell ref="E7:I7"/>
  </mergeCells>
  <printOptions/>
  <pageMargins left="0.5" right="0.25" top="0.5" bottom="0" header="0.5" footer="0.5"/>
  <pageSetup fitToHeight="1" fitToWidth="1" horizontalDpi="600" verticalDpi="600" orientation="landscape" paperSize="9" scale="61"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I233"/>
  <sheetViews>
    <sheetView zoomScalePageLayoutView="0" workbookViewId="0" topLeftCell="A64">
      <selection activeCell="D71" sqref="D71"/>
    </sheetView>
  </sheetViews>
  <sheetFormatPr defaultColWidth="9.140625" defaultRowHeight="12.75" customHeight="1"/>
  <cols>
    <col min="1" max="1" width="5.421875" style="199" customWidth="1"/>
    <col min="2" max="2" width="3.57421875" style="169" customWidth="1"/>
    <col min="3" max="3" width="9.57421875" style="169" customWidth="1"/>
    <col min="4" max="4" width="13.00390625" style="169" customWidth="1"/>
    <col min="5" max="5" width="12.28125" style="197" customWidth="1"/>
    <col min="6" max="6" width="14.28125" style="169" customWidth="1"/>
    <col min="7" max="7" width="16.7109375" style="169" customWidth="1"/>
    <col min="8" max="8" width="18.00390625" style="169" customWidth="1"/>
    <col min="9" max="9" width="17.28125" style="169" customWidth="1"/>
    <col min="10" max="16384" width="9.140625" style="169" customWidth="1"/>
  </cols>
  <sheetData>
    <row r="1" ht="12.75" customHeight="1">
      <c r="A1" s="196" t="s">
        <v>0</v>
      </c>
    </row>
    <row r="2" ht="12.75" customHeight="1">
      <c r="A2" s="198" t="s">
        <v>242</v>
      </c>
    </row>
    <row r="4" ht="12.75" customHeight="1">
      <c r="A4" s="196" t="s">
        <v>137</v>
      </c>
    </row>
    <row r="6" spans="1:2" ht="12.75" customHeight="1">
      <c r="A6" s="199">
        <v>1</v>
      </c>
      <c r="B6" s="200" t="s">
        <v>138</v>
      </c>
    </row>
    <row r="8" spans="2:9" ht="12.75" customHeight="1">
      <c r="B8" s="201"/>
      <c r="C8" s="201"/>
      <c r="D8" s="201"/>
      <c r="E8" s="201"/>
      <c r="F8" s="201"/>
      <c r="G8" s="201"/>
      <c r="H8" s="201"/>
      <c r="I8" s="201"/>
    </row>
    <row r="9" spans="2:9" ht="12.75" customHeight="1">
      <c r="B9" s="201"/>
      <c r="C9" s="201"/>
      <c r="D9" s="201"/>
      <c r="E9" s="201"/>
      <c r="F9" s="201"/>
      <c r="G9" s="201"/>
      <c r="H9" s="201"/>
      <c r="I9" s="201"/>
    </row>
    <row r="10" spans="2:9" ht="12.75" customHeight="1">
      <c r="B10" s="201"/>
      <c r="C10" s="201"/>
      <c r="D10" s="201"/>
      <c r="E10" s="201"/>
      <c r="F10" s="201"/>
      <c r="G10" s="201"/>
      <c r="H10" s="201"/>
      <c r="I10" s="201"/>
    </row>
    <row r="11" spans="2:9" ht="12.75" customHeight="1">
      <c r="B11" s="201"/>
      <c r="C11" s="201"/>
      <c r="D11" s="201"/>
      <c r="E11" s="201"/>
      <c r="F11" s="201"/>
      <c r="G11" s="201"/>
      <c r="H11" s="201"/>
      <c r="I11" s="201"/>
    </row>
    <row r="12" spans="2:9" ht="12.75" customHeight="1">
      <c r="B12" s="203"/>
      <c r="C12" s="203"/>
      <c r="D12" s="203"/>
      <c r="E12" s="203"/>
      <c r="F12" s="203"/>
      <c r="G12" s="203"/>
      <c r="H12" s="203"/>
      <c r="I12" s="203"/>
    </row>
    <row r="13" spans="2:9" ht="12.75" customHeight="1">
      <c r="B13" s="203"/>
      <c r="C13" s="203"/>
      <c r="D13" s="203"/>
      <c r="E13" s="203"/>
      <c r="F13" s="203"/>
      <c r="G13" s="203"/>
      <c r="H13" s="203"/>
      <c r="I13" s="203"/>
    </row>
    <row r="14" spans="2:9" ht="12.75" customHeight="1">
      <c r="B14" s="203"/>
      <c r="C14" s="203"/>
      <c r="D14" s="203"/>
      <c r="E14" s="203"/>
      <c r="F14" s="203"/>
      <c r="G14" s="203"/>
      <c r="H14" s="203"/>
      <c r="I14" s="203"/>
    </row>
    <row r="15" spans="2:9" ht="12.75" customHeight="1">
      <c r="B15" s="203"/>
      <c r="C15" s="203"/>
      <c r="D15" s="203"/>
      <c r="E15" s="203"/>
      <c r="F15" s="203"/>
      <c r="G15" s="203"/>
      <c r="H15" s="203"/>
      <c r="I15" s="203"/>
    </row>
    <row r="16" spans="2:9" ht="12.75" customHeight="1">
      <c r="B16" s="203"/>
      <c r="C16" s="203"/>
      <c r="D16" s="203"/>
      <c r="E16" s="203"/>
      <c r="F16" s="203"/>
      <c r="G16" s="203"/>
      <c r="H16" s="203"/>
      <c r="I16" s="203"/>
    </row>
    <row r="17" spans="1:9" ht="12.75" customHeight="1">
      <c r="A17" s="199">
        <v>2</v>
      </c>
      <c r="B17" s="200" t="s">
        <v>139</v>
      </c>
      <c r="D17" s="203"/>
      <c r="E17" s="203"/>
      <c r="F17" s="203"/>
      <c r="G17" s="203"/>
      <c r="H17" s="203"/>
      <c r="I17" s="203"/>
    </row>
    <row r="18" spans="2:9" ht="12.75" customHeight="1">
      <c r="B18" s="203"/>
      <c r="C18" s="203"/>
      <c r="D18" s="203"/>
      <c r="E18" s="203"/>
      <c r="F18" s="203"/>
      <c r="G18" s="203"/>
      <c r="H18" s="203"/>
      <c r="I18" s="203"/>
    </row>
    <row r="19" spans="2:9" ht="12.75" customHeight="1">
      <c r="B19" s="203"/>
      <c r="C19" s="203"/>
      <c r="D19" s="203"/>
      <c r="E19" s="203"/>
      <c r="F19" s="203"/>
      <c r="G19" s="203"/>
      <c r="H19" s="203"/>
      <c r="I19" s="203"/>
    </row>
    <row r="20" spans="2:9" ht="12.75" customHeight="1">
      <c r="B20" s="203"/>
      <c r="C20" s="203"/>
      <c r="D20" s="203"/>
      <c r="E20" s="203"/>
      <c r="F20" s="203"/>
      <c r="G20" s="203"/>
      <c r="H20" s="203"/>
      <c r="I20" s="203"/>
    </row>
    <row r="21" spans="2:9" ht="12.75" customHeight="1">
      <c r="B21" s="203"/>
      <c r="C21" s="203"/>
      <c r="D21" s="203"/>
      <c r="E21" s="203"/>
      <c r="F21" s="203"/>
      <c r="G21" s="203"/>
      <c r="H21" s="203"/>
      <c r="I21" s="203"/>
    </row>
    <row r="22" spans="2:9" ht="12.75" customHeight="1">
      <c r="B22" s="204"/>
      <c r="C22" s="203"/>
      <c r="D22" s="204"/>
      <c r="E22" s="203"/>
      <c r="F22" s="203"/>
      <c r="G22" s="203"/>
      <c r="H22" s="203"/>
      <c r="I22" s="203"/>
    </row>
    <row r="23" spans="1:9" ht="12.75" customHeight="1">
      <c r="A23" s="199">
        <v>3</v>
      </c>
      <c r="B23" s="196" t="s">
        <v>140</v>
      </c>
      <c r="C23" s="203"/>
      <c r="D23" s="203"/>
      <c r="E23" s="203"/>
      <c r="F23" s="203"/>
      <c r="G23" s="203"/>
      <c r="H23" s="203"/>
      <c r="I23" s="203"/>
    </row>
    <row r="24" spans="2:9" ht="12.75" customHeight="1">
      <c r="B24" s="205"/>
      <c r="C24" s="203"/>
      <c r="D24" s="203"/>
      <c r="E24" s="203"/>
      <c r="F24" s="203"/>
      <c r="G24" s="203"/>
      <c r="H24" s="203"/>
      <c r="I24" s="203"/>
    </row>
    <row r="25" spans="2:9" ht="12.75" customHeight="1">
      <c r="B25" s="169" t="s">
        <v>141</v>
      </c>
      <c r="C25" s="203"/>
      <c r="D25" s="203"/>
      <c r="E25" s="203"/>
      <c r="F25" s="203"/>
      <c r="G25" s="203"/>
      <c r="H25" s="203"/>
      <c r="I25" s="203"/>
    </row>
    <row r="26" spans="2:9" ht="12.75" customHeight="1">
      <c r="B26" s="203"/>
      <c r="C26" s="203"/>
      <c r="D26" s="203"/>
      <c r="E26" s="203"/>
      <c r="F26" s="203"/>
      <c r="G26" s="203"/>
      <c r="H26" s="203"/>
      <c r="I26" s="203"/>
    </row>
    <row r="27" spans="1:2" s="206" customFormat="1" ht="12.75" customHeight="1">
      <c r="A27" s="199">
        <v>4</v>
      </c>
      <c r="B27" s="196" t="s">
        <v>142</v>
      </c>
    </row>
    <row r="28" spans="2:9" ht="12.75" customHeight="1">
      <c r="B28" s="205"/>
      <c r="C28" s="205"/>
      <c r="D28" s="205"/>
      <c r="E28" s="205"/>
      <c r="F28" s="205"/>
      <c r="G28" s="205"/>
      <c r="H28" s="205"/>
      <c r="I28" s="205"/>
    </row>
    <row r="29" spans="1:2" ht="12.75" customHeight="1">
      <c r="A29" s="207"/>
      <c r="B29" s="169" t="s">
        <v>143</v>
      </c>
    </row>
    <row r="31" spans="1:9" ht="12.75" customHeight="1">
      <c r="A31" s="199">
        <v>5</v>
      </c>
      <c r="B31" s="196" t="s">
        <v>144</v>
      </c>
      <c r="C31" s="203"/>
      <c r="D31" s="203"/>
      <c r="E31" s="203"/>
      <c r="F31" s="203"/>
      <c r="G31" s="203"/>
      <c r="H31" s="203"/>
      <c r="I31" s="203"/>
    </row>
    <row r="32" spans="2:9" ht="12.75" customHeight="1">
      <c r="B32" s="204"/>
      <c r="C32" s="203"/>
      <c r="D32" s="203"/>
      <c r="E32" s="203"/>
      <c r="F32" s="203"/>
      <c r="G32" s="203"/>
      <c r="H32" s="203"/>
      <c r="I32" s="203"/>
    </row>
    <row r="33" spans="1:9" ht="12.75">
      <c r="A33" s="207"/>
      <c r="B33" s="318" t="s">
        <v>145</v>
      </c>
      <c r="C33" s="318"/>
      <c r="D33" s="318"/>
      <c r="E33" s="318"/>
      <c r="F33" s="318"/>
      <c r="G33" s="318"/>
      <c r="H33" s="318"/>
      <c r="I33" s="318"/>
    </row>
    <row r="34" spans="1:9" ht="12.75">
      <c r="A34" s="207"/>
      <c r="B34" s="318"/>
      <c r="C34" s="318"/>
      <c r="D34" s="318"/>
      <c r="E34" s="318"/>
      <c r="F34" s="318"/>
      <c r="G34" s="318"/>
      <c r="H34" s="318"/>
      <c r="I34" s="318"/>
    </row>
    <row r="36" spans="1:2" ht="12.75" customHeight="1">
      <c r="A36" s="199">
        <v>6</v>
      </c>
      <c r="B36" s="200" t="s">
        <v>146</v>
      </c>
    </row>
    <row r="37" ht="12.75" customHeight="1">
      <c r="B37" s="200"/>
    </row>
    <row r="38" ht="12.75" customHeight="1">
      <c r="B38" s="169" t="s">
        <v>147</v>
      </c>
    </row>
    <row r="40" spans="1:9" s="206" customFormat="1" ht="12.75" customHeight="1">
      <c r="A40" s="199">
        <v>7</v>
      </c>
      <c r="B40" s="209" t="s">
        <v>148</v>
      </c>
      <c r="C40" s="209"/>
      <c r="D40" s="209"/>
      <c r="E40" s="210"/>
      <c r="F40" s="210"/>
      <c r="G40" s="210"/>
      <c r="H40" s="211"/>
      <c r="I40" s="211"/>
    </row>
    <row r="41" spans="1:9" s="206" customFormat="1" ht="12.75" customHeight="1">
      <c r="A41" s="199"/>
      <c r="B41" s="209"/>
      <c r="C41" s="209"/>
      <c r="D41" s="209"/>
      <c r="E41" s="210"/>
      <c r="F41" s="210"/>
      <c r="G41" s="210"/>
      <c r="H41" s="211"/>
      <c r="I41" s="211"/>
    </row>
    <row r="42" s="206" customFormat="1" ht="12.75" customHeight="1">
      <c r="A42" s="199"/>
    </row>
    <row r="43" spans="2:9" ht="12.75" customHeight="1">
      <c r="B43" s="205"/>
      <c r="C43" s="205"/>
      <c r="D43" s="205"/>
      <c r="E43" s="205"/>
      <c r="F43" s="205"/>
      <c r="G43" s="205"/>
      <c r="H43" s="205"/>
      <c r="I43" s="205"/>
    </row>
    <row r="44" spans="2:9" ht="12.75" customHeight="1">
      <c r="B44" s="205"/>
      <c r="C44" s="205"/>
      <c r="D44" s="205"/>
      <c r="E44" s="205"/>
      <c r="F44" s="205"/>
      <c r="G44" s="205"/>
      <c r="H44" s="205"/>
      <c r="I44" s="205"/>
    </row>
    <row r="45" spans="1:9" s="206" customFormat="1" ht="12.75" customHeight="1">
      <c r="A45" s="199"/>
      <c r="B45" s="204"/>
      <c r="C45" s="204"/>
      <c r="D45" s="204"/>
      <c r="E45" s="204"/>
      <c r="F45" s="204"/>
      <c r="G45" s="204"/>
      <c r="H45" s="204"/>
      <c r="I45" s="204"/>
    </row>
    <row r="46" spans="1:9" s="206" customFormat="1" ht="12.75" customHeight="1">
      <c r="A46" s="199"/>
      <c r="B46" s="204"/>
      <c r="C46" s="204"/>
      <c r="D46" s="204"/>
      <c r="E46" s="204"/>
      <c r="F46" s="204"/>
      <c r="G46" s="204"/>
      <c r="H46" s="204"/>
      <c r="I46" s="204"/>
    </row>
    <row r="47" spans="1:9" s="206" customFormat="1" ht="12.75" customHeight="1">
      <c r="A47" s="199"/>
      <c r="B47" s="204"/>
      <c r="C47" s="204"/>
      <c r="D47" s="204"/>
      <c r="E47" s="204"/>
      <c r="F47" s="204"/>
      <c r="G47" s="204"/>
      <c r="H47" s="204"/>
      <c r="I47" s="204"/>
    </row>
    <row r="48" spans="1:9" s="206" customFormat="1" ht="12.75" customHeight="1">
      <c r="A48" s="199"/>
      <c r="B48" s="204"/>
      <c r="C48" s="204"/>
      <c r="D48" s="204"/>
      <c r="E48" s="204"/>
      <c r="F48" s="204"/>
      <c r="G48" s="204"/>
      <c r="H48" s="204"/>
      <c r="I48" s="204"/>
    </row>
    <row r="49" spans="1:9" s="206" customFormat="1" ht="12.75" customHeight="1">
      <c r="A49" s="199"/>
      <c r="B49" s="204"/>
      <c r="C49" s="204"/>
      <c r="D49" s="204"/>
      <c r="E49" s="204"/>
      <c r="F49" s="204"/>
      <c r="G49" s="204"/>
      <c r="H49" s="204"/>
      <c r="I49" s="204"/>
    </row>
    <row r="50" spans="1:9" s="206" customFormat="1" ht="12.75" customHeight="1">
      <c r="A50" s="199"/>
      <c r="B50" s="204"/>
      <c r="C50" s="204"/>
      <c r="D50" s="204"/>
      <c r="E50" s="204"/>
      <c r="F50" s="204"/>
      <c r="G50" s="204"/>
      <c r="H50" s="204"/>
      <c r="I50" s="204"/>
    </row>
    <row r="51" spans="1:9" s="206" customFormat="1" ht="12.75" customHeight="1">
      <c r="A51" s="199"/>
      <c r="B51" s="204"/>
      <c r="C51" s="204"/>
      <c r="D51" s="204"/>
      <c r="E51" s="204"/>
      <c r="F51" s="204"/>
      <c r="G51" s="204"/>
      <c r="H51" s="204"/>
      <c r="I51" s="204"/>
    </row>
    <row r="52" spans="1:9" s="206" customFormat="1" ht="12.75" customHeight="1">
      <c r="A52" s="199"/>
      <c r="B52" s="204"/>
      <c r="C52" s="204"/>
      <c r="D52" s="204"/>
      <c r="E52" s="204"/>
      <c r="F52" s="204"/>
      <c r="G52" s="204"/>
      <c r="H52" s="204"/>
      <c r="I52" s="204"/>
    </row>
    <row r="53" spans="1:9" s="206" customFormat="1" ht="12.75" customHeight="1">
      <c r="A53" s="199"/>
      <c r="B53" s="204"/>
      <c r="C53" s="204"/>
      <c r="D53" s="204"/>
      <c r="E53" s="204"/>
      <c r="F53" s="204"/>
      <c r="G53" s="207"/>
      <c r="I53" s="204"/>
    </row>
    <row r="54" spans="1:9" s="206" customFormat="1" ht="12.75" customHeight="1">
      <c r="A54" s="199"/>
      <c r="B54" s="319" t="s">
        <v>149</v>
      </c>
      <c r="C54" s="320"/>
      <c r="D54" s="212" t="s">
        <v>150</v>
      </c>
      <c r="E54" s="214" t="s">
        <v>151</v>
      </c>
      <c r="F54" s="215" t="s">
        <v>152</v>
      </c>
      <c r="G54" s="216" t="s">
        <v>153</v>
      </c>
      <c r="H54" s="213" t="s">
        <v>154</v>
      </c>
      <c r="I54" s="213" t="s">
        <v>113</v>
      </c>
    </row>
    <row r="55" spans="1:9" s="206" customFormat="1" ht="12.75" customHeight="1">
      <c r="A55" s="199"/>
      <c r="B55" s="321"/>
      <c r="C55" s="322"/>
      <c r="D55" s="217" t="s">
        <v>155</v>
      </c>
      <c r="E55" s="219" t="s">
        <v>156</v>
      </c>
      <c r="F55" s="219" t="s">
        <v>156</v>
      </c>
      <c r="G55" s="219" t="s">
        <v>156</v>
      </c>
      <c r="H55" s="218" t="s">
        <v>157</v>
      </c>
      <c r="I55" s="218" t="s">
        <v>157</v>
      </c>
    </row>
    <row r="56" spans="1:9" s="206" customFormat="1" ht="12.75" customHeight="1">
      <c r="A56" s="199"/>
      <c r="B56" s="321"/>
      <c r="C56" s="322"/>
      <c r="D56" s="217" t="s">
        <v>158</v>
      </c>
      <c r="E56" s="219" t="s">
        <v>159</v>
      </c>
      <c r="F56" s="219" t="s">
        <v>159</v>
      </c>
      <c r="G56" s="219" t="s">
        <v>159</v>
      </c>
      <c r="H56" s="218" t="s">
        <v>160</v>
      </c>
      <c r="I56" s="218" t="s">
        <v>161</v>
      </c>
    </row>
    <row r="57" spans="1:9" s="206" customFormat="1" ht="12.75" customHeight="1">
      <c r="A57" s="199"/>
      <c r="B57" s="321"/>
      <c r="C57" s="322"/>
      <c r="D57" s="217"/>
      <c r="E57" s="219"/>
      <c r="F57" s="220"/>
      <c r="G57" s="221"/>
      <c r="H57" s="218" t="s">
        <v>162</v>
      </c>
      <c r="I57" s="218" t="s">
        <v>162</v>
      </c>
    </row>
    <row r="58" spans="1:9" s="206" customFormat="1" ht="12.75" customHeight="1">
      <c r="A58" s="199"/>
      <c r="B58" s="323"/>
      <c r="C58" s="324"/>
      <c r="D58" s="223"/>
      <c r="E58" s="224" t="s">
        <v>163</v>
      </c>
      <c r="F58" s="225" t="s">
        <v>163</v>
      </c>
      <c r="G58" s="224" t="s">
        <v>163</v>
      </c>
      <c r="H58" s="222" t="s">
        <v>163</v>
      </c>
      <c r="I58" s="222" t="s">
        <v>163</v>
      </c>
    </row>
    <row r="59" spans="1:9" s="206" customFormat="1" ht="18" customHeight="1">
      <c r="A59" s="199"/>
      <c r="B59" s="313">
        <v>40087</v>
      </c>
      <c r="C59" s="314"/>
      <c r="D59" s="226">
        <f>-'[1]EPS'!K59</f>
        <v>157000</v>
      </c>
      <c r="E59" s="227">
        <v>0.54</v>
      </c>
      <c r="F59" s="227">
        <v>0.54</v>
      </c>
      <c r="G59" s="227">
        <f>+I59/D59</f>
        <v>0.5440537579617833</v>
      </c>
      <c r="H59" s="226">
        <f>+'[2]Sheet1'!$N$95</f>
        <v>84780</v>
      </c>
      <c r="I59" s="226">
        <f>+'[2]Sheet1'!$M$95</f>
        <v>85416.43999999999</v>
      </c>
    </row>
    <row r="60" spans="1:9" s="206" customFormat="1" ht="18" customHeight="1">
      <c r="A60" s="199"/>
      <c r="B60" s="313">
        <v>40118</v>
      </c>
      <c r="C60" s="314"/>
      <c r="D60" s="226">
        <v>0</v>
      </c>
      <c r="E60" s="227">
        <v>0</v>
      </c>
      <c r="F60" s="227">
        <v>0</v>
      </c>
      <c r="G60" s="227">
        <v>0</v>
      </c>
      <c r="H60" s="226">
        <v>0</v>
      </c>
      <c r="I60" s="226">
        <v>0</v>
      </c>
    </row>
    <row r="61" spans="1:9" s="206" customFormat="1" ht="18" customHeight="1">
      <c r="A61" s="199"/>
      <c r="B61" s="313">
        <v>40148</v>
      </c>
      <c r="C61" s="314"/>
      <c r="D61" s="226">
        <f>-'[1]EPS'!K60</f>
        <v>5000</v>
      </c>
      <c r="E61" s="227">
        <v>0.57</v>
      </c>
      <c r="F61" s="227">
        <v>0.57</v>
      </c>
      <c r="G61" s="227">
        <f>+I61/D61</f>
        <v>0.5787720000000001</v>
      </c>
      <c r="H61" s="226">
        <f>+'[2]Sheet1'!$N$96</f>
        <v>2849.9999999999995</v>
      </c>
      <c r="I61" s="226">
        <f>+'[2]Sheet1'!$M$96</f>
        <v>2893.86</v>
      </c>
    </row>
    <row r="62" spans="1:9" s="206" customFormat="1" ht="18" customHeight="1">
      <c r="A62" s="199"/>
      <c r="B62" s="315" t="s">
        <v>113</v>
      </c>
      <c r="C62" s="316"/>
      <c r="D62" s="228">
        <f>SUM(D59:D61)</f>
        <v>162000</v>
      </c>
      <c r="E62" s="229">
        <v>0.54</v>
      </c>
      <c r="F62" s="229">
        <v>0.57</v>
      </c>
      <c r="G62" s="229">
        <f>+I62/D62</f>
        <v>0.5451253086419753</v>
      </c>
      <c r="H62" s="228">
        <f>SUM(H59:H61)</f>
        <v>87630</v>
      </c>
      <c r="I62" s="228">
        <f>SUM(I59:I61)</f>
        <v>88310.29999999999</v>
      </c>
    </row>
    <row r="63" spans="2:9" ht="12.75" customHeight="1">
      <c r="B63" s="203"/>
      <c r="C63" s="203"/>
      <c r="D63" s="203"/>
      <c r="E63" s="203"/>
      <c r="F63" s="203"/>
      <c r="G63" s="203"/>
      <c r="H63" s="230"/>
      <c r="I63" s="230"/>
    </row>
    <row r="64" spans="1:9" ht="12.75" customHeight="1">
      <c r="A64" s="199">
        <v>8</v>
      </c>
      <c r="B64" s="200" t="s">
        <v>164</v>
      </c>
      <c r="G64" s="230"/>
      <c r="H64" s="230"/>
      <c r="I64" s="230"/>
    </row>
    <row r="65" spans="2:9" ht="12.75" customHeight="1">
      <c r="B65" s="200"/>
      <c r="G65" s="230"/>
      <c r="H65" s="230"/>
      <c r="I65" s="230"/>
    </row>
    <row r="66" spans="2:9" ht="12.75" customHeight="1">
      <c r="B66" s="206" t="s">
        <v>251</v>
      </c>
      <c r="C66" s="206"/>
      <c r="D66" s="206"/>
      <c r="E66" s="206"/>
      <c r="F66" s="206"/>
      <c r="G66" s="206"/>
      <c r="H66" s="230"/>
      <c r="I66" s="230"/>
    </row>
    <row r="67" spans="2:9" ht="12.75" customHeight="1">
      <c r="B67" s="202"/>
      <c r="C67" s="202"/>
      <c r="D67" s="202"/>
      <c r="E67" s="202"/>
      <c r="F67" s="202"/>
      <c r="G67" s="202"/>
      <c r="H67" s="230"/>
      <c r="I67" s="230"/>
    </row>
    <row r="68" spans="1:2" ht="12.75" customHeight="1">
      <c r="A68" s="199">
        <v>9</v>
      </c>
      <c r="B68" s="200" t="s">
        <v>165</v>
      </c>
    </row>
    <row r="69" ht="12.75" customHeight="1">
      <c r="B69" s="200"/>
    </row>
    <row r="70" spans="2:6" ht="12.75">
      <c r="B70" s="169" t="s">
        <v>166</v>
      </c>
      <c r="F70" s="231"/>
    </row>
    <row r="71" spans="2:9" ht="12.75" customHeight="1">
      <c r="B71" s="203"/>
      <c r="C71" s="205"/>
      <c r="D71" s="205"/>
      <c r="E71" s="205"/>
      <c r="F71" s="205"/>
      <c r="G71" s="205"/>
      <c r="H71" s="205"/>
      <c r="I71" s="232"/>
    </row>
    <row r="72" spans="1:9" ht="12.75" customHeight="1">
      <c r="A72" s="199">
        <v>10</v>
      </c>
      <c r="B72" s="200" t="s">
        <v>167</v>
      </c>
      <c r="C72" s="205"/>
      <c r="D72" s="205"/>
      <c r="E72" s="205"/>
      <c r="F72" s="205"/>
      <c r="G72" s="205"/>
      <c r="H72" s="205"/>
      <c r="I72" s="203"/>
    </row>
    <row r="73" spans="2:9" ht="12.75" customHeight="1">
      <c r="B73" s="200"/>
      <c r="C73" s="205"/>
      <c r="D73" s="205"/>
      <c r="E73" s="205"/>
      <c r="F73" s="205"/>
      <c r="G73" s="205"/>
      <c r="H73" s="205"/>
      <c r="I73" s="203"/>
    </row>
    <row r="74" spans="2:9" ht="12.75" customHeight="1">
      <c r="B74" s="233"/>
      <c r="C74" s="233"/>
      <c r="D74" s="233"/>
      <c r="E74" s="233"/>
      <c r="F74" s="233"/>
      <c r="G74" s="233"/>
      <c r="H74" s="233"/>
      <c r="I74" s="233"/>
    </row>
    <row r="75" spans="2:9" ht="12.75" customHeight="1">
      <c r="B75" s="233"/>
      <c r="C75" s="233"/>
      <c r="D75" s="233"/>
      <c r="E75" s="233"/>
      <c r="F75" s="233"/>
      <c r="G75" s="233"/>
      <c r="H75" s="233"/>
      <c r="I75" s="233"/>
    </row>
    <row r="76" spans="2:9" ht="12.75" customHeight="1">
      <c r="B76" s="233"/>
      <c r="C76" s="233"/>
      <c r="D76" s="233"/>
      <c r="E76" s="233"/>
      <c r="F76" s="233"/>
      <c r="G76" s="233"/>
      <c r="H76" s="233"/>
      <c r="I76" s="233"/>
    </row>
    <row r="77" spans="1:9" ht="12.75" customHeight="1">
      <c r="A77" s="199">
        <v>11</v>
      </c>
      <c r="B77" s="196" t="s">
        <v>168</v>
      </c>
      <c r="C77" s="205"/>
      <c r="D77" s="205"/>
      <c r="E77" s="205"/>
      <c r="F77" s="205"/>
      <c r="G77" s="205"/>
      <c r="H77" s="205"/>
      <c r="I77" s="205"/>
    </row>
    <row r="78" spans="2:9" ht="12.75" customHeight="1">
      <c r="B78" s="206"/>
      <c r="C78" s="205"/>
      <c r="D78" s="205"/>
      <c r="E78" s="205"/>
      <c r="F78" s="205"/>
      <c r="G78" s="205"/>
      <c r="H78" s="205"/>
      <c r="I78" s="205"/>
    </row>
    <row r="79" spans="2:9" ht="12.75" customHeight="1">
      <c r="B79" s="206" t="s">
        <v>169</v>
      </c>
      <c r="C79" s="205"/>
      <c r="D79" s="205"/>
      <c r="E79" s="205"/>
      <c r="F79" s="205"/>
      <c r="G79" s="205"/>
      <c r="H79" s="205"/>
      <c r="I79" s="205"/>
    </row>
    <row r="80" spans="2:9" ht="12.75" customHeight="1">
      <c r="B80" s="196"/>
      <c r="C80" s="205"/>
      <c r="D80" s="205"/>
      <c r="E80" s="205"/>
      <c r="F80" s="205"/>
      <c r="G80" s="205"/>
      <c r="H80" s="205"/>
      <c r="I80" s="205"/>
    </row>
    <row r="81" spans="1:2" ht="12.75" customHeight="1">
      <c r="A81" s="199">
        <v>12</v>
      </c>
      <c r="B81" s="200" t="s">
        <v>170</v>
      </c>
    </row>
    <row r="82" ht="12.75" customHeight="1">
      <c r="B82" s="200"/>
    </row>
    <row r="83" ht="12.75" customHeight="1">
      <c r="B83" s="169" t="s">
        <v>171</v>
      </c>
    </row>
    <row r="84" ht="12.75" customHeight="1">
      <c r="B84" s="200"/>
    </row>
    <row r="85" spans="1:5" ht="12.75" customHeight="1">
      <c r="A85" s="199">
        <v>13</v>
      </c>
      <c r="B85" s="200" t="s">
        <v>172</v>
      </c>
      <c r="E85" s="169"/>
    </row>
    <row r="86" ht="12.75" customHeight="1">
      <c r="E86" s="169"/>
    </row>
    <row r="87" spans="2:9" ht="12.75" customHeight="1">
      <c r="B87" s="317" t="s">
        <v>173</v>
      </c>
      <c r="C87" s="317"/>
      <c r="D87" s="317"/>
      <c r="E87" s="317"/>
      <c r="F87" s="317"/>
      <c r="G87" s="317"/>
      <c r="H87" s="317"/>
      <c r="I87" s="317"/>
    </row>
    <row r="88" spans="5:9" ht="12.75" customHeight="1">
      <c r="E88" s="234"/>
      <c r="G88" s="235" t="s">
        <v>174</v>
      </c>
      <c r="I88" s="235" t="s">
        <v>175</v>
      </c>
    </row>
    <row r="89" spans="3:9" ht="12.75" customHeight="1">
      <c r="C89" s="205"/>
      <c r="D89" s="205"/>
      <c r="E89" s="205"/>
      <c r="F89" s="205"/>
      <c r="G89" s="235" t="s">
        <v>176</v>
      </c>
      <c r="H89" s="205"/>
      <c r="I89" s="235" t="s">
        <v>177</v>
      </c>
    </row>
    <row r="90" spans="2:9" ht="12.75" customHeight="1">
      <c r="B90" s="205"/>
      <c r="C90" s="205"/>
      <c r="D90" s="205"/>
      <c r="E90" s="205"/>
      <c r="F90" s="205"/>
      <c r="G90" s="236" t="s">
        <v>252</v>
      </c>
      <c r="H90" s="237"/>
      <c r="I90" s="236" t="s">
        <v>178</v>
      </c>
    </row>
    <row r="91" spans="2:9" ht="12.75" customHeight="1">
      <c r="B91" s="205"/>
      <c r="C91" s="205"/>
      <c r="D91" s="205"/>
      <c r="E91" s="205"/>
      <c r="F91" s="205"/>
      <c r="G91" s="238" t="s">
        <v>5</v>
      </c>
      <c r="H91" s="205"/>
      <c r="I91" s="238" t="s">
        <v>5</v>
      </c>
    </row>
    <row r="92" spans="2:9" ht="12.75" customHeight="1">
      <c r="B92" s="231" t="s">
        <v>179</v>
      </c>
      <c r="C92" s="239" t="s">
        <v>180</v>
      </c>
      <c r="D92" s="205"/>
      <c r="E92" s="205"/>
      <c r="F92" s="205"/>
      <c r="G92" s="205"/>
      <c r="H92" s="240"/>
      <c r="I92" s="205"/>
    </row>
    <row r="93" spans="3:9" ht="12.75" customHeight="1">
      <c r="C93" s="239" t="s">
        <v>181</v>
      </c>
      <c r="D93" s="205"/>
      <c r="E93" s="205"/>
      <c r="F93" s="205"/>
      <c r="G93" s="241">
        <v>11587</v>
      </c>
      <c r="H93" s="240"/>
      <c r="I93" s="241">
        <v>62332</v>
      </c>
    </row>
    <row r="94" spans="2:9" ht="12.75" customHeight="1" thickBot="1">
      <c r="B94" s="205"/>
      <c r="C94" s="205"/>
      <c r="D94" s="205"/>
      <c r="E94" s="205"/>
      <c r="F94" s="205"/>
      <c r="G94" s="242">
        <f>SUM(G92:G93)</f>
        <v>11587</v>
      </c>
      <c r="H94" s="205"/>
      <c r="I94" s="242">
        <f>SUM(I92:I93)</f>
        <v>62332</v>
      </c>
    </row>
    <row r="95" spans="2:9" ht="12.75" customHeight="1" thickTop="1">
      <c r="B95" s="204"/>
      <c r="C95" s="205"/>
      <c r="D95" s="205"/>
      <c r="E95" s="205"/>
      <c r="F95" s="205"/>
      <c r="G95" s="243"/>
      <c r="H95" s="205"/>
      <c r="I95" s="243"/>
    </row>
    <row r="96" spans="2:9" ht="12.75" customHeight="1">
      <c r="B96" s="318" t="s">
        <v>253</v>
      </c>
      <c r="C96" s="318"/>
      <c r="D96" s="318"/>
      <c r="E96" s="318"/>
      <c r="F96" s="318"/>
      <c r="G96" s="318"/>
      <c r="H96" s="318"/>
      <c r="I96" s="318"/>
    </row>
    <row r="97" spans="2:9" ht="12.75" customHeight="1">
      <c r="B97" s="318"/>
      <c r="C97" s="318"/>
      <c r="D97" s="318"/>
      <c r="E97" s="318"/>
      <c r="F97" s="318"/>
      <c r="G97" s="318"/>
      <c r="H97" s="318"/>
      <c r="I97" s="318"/>
    </row>
    <row r="98" spans="2:9" ht="12.75" customHeight="1">
      <c r="B98" s="208"/>
      <c r="C98" s="208"/>
      <c r="D98" s="208"/>
      <c r="E98" s="208"/>
      <c r="F98" s="208"/>
      <c r="G98" s="208"/>
      <c r="H98" s="208"/>
      <c r="I98" s="208"/>
    </row>
    <row r="99" spans="2:9" ht="12.75" customHeight="1">
      <c r="B99" s="239" t="s">
        <v>254</v>
      </c>
      <c r="C99" s="205"/>
      <c r="D99" s="205"/>
      <c r="E99" s="205"/>
      <c r="F99" s="205"/>
      <c r="G99" s="205"/>
      <c r="H99" s="205"/>
      <c r="I99" s="205"/>
    </row>
    <row r="100" spans="3:9" ht="12.75" customHeight="1">
      <c r="C100" s="205"/>
      <c r="D100" s="205"/>
      <c r="E100" s="205"/>
      <c r="F100" s="205"/>
      <c r="G100" s="205"/>
      <c r="H100" s="205"/>
      <c r="I100" s="244"/>
    </row>
    <row r="101" spans="1:9" ht="12.75" customHeight="1">
      <c r="A101" s="199">
        <v>14</v>
      </c>
      <c r="B101" s="200" t="s">
        <v>182</v>
      </c>
      <c r="G101" s="245"/>
      <c r="H101" s="246"/>
      <c r="I101" s="247"/>
    </row>
    <row r="102" ht="12.75" customHeight="1">
      <c r="B102" s="200"/>
    </row>
    <row r="103" ht="12.75" customHeight="1">
      <c r="B103" s="200"/>
    </row>
    <row r="104" ht="12" customHeight="1">
      <c r="B104" s="200"/>
    </row>
    <row r="105" ht="12.75" customHeight="1">
      <c r="B105" s="200"/>
    </row>
    <row r="106" ht="12.75" customHeight="1">
      <c r="B106" s="200"/>
    </row>
    <row r="107" ht="12.75" customHeight="1">
      <c r="B107" s="200"/>
    </row>
    <row r="108" ht="12.75" customHeight="1">
      <c r="B108" s="200"/>
    </row>
    <row r="109" ht="12.75" customHeight="1">
      <c r="B109" s="200"/>
    </row>
    <row r="110" ht="12.75" customHeight="1">
      <c r="B110" s="200"/>
    </row>
    <row r="111" ht="12.75" customHeight="1">
      <c r="B111" s="200"/>
    </row>
    <row r="112" ht="12.75" customHeight="1">
      <c r="B112" s="200"/>
    </row>
    <row r="113" ht="5.25" customHeight="1">
      <c r="B113" s="200"/>
    </row>
    <row r="114" spans="1:9" ht="12" customHeight="1">
      <c r="A114" s="199">
        <v>15</v>
      </c>
      <c r="B114" s="200" t="s">
        <v>183</v>
      </c>
      <c r="F114" s="197"/>
      <c r="G114" s="245"/>
      <c r="H114" s="197"/>
      <c r="I114" s="197"/>
    </row>
    <row r="115" spans="2:9" ht="12.75" customHeight="1">
      <c r="B115" s="200"/>
      <c r="F115" s="197"/>
      <c r="G115" s="246"/>
      <c r="H115" s="197"/>
      <c r="I115" s="197"/>
    </row>
    <row r="116" spans="2:9" ht="12.75" customHeight="1">
      <c r="B116" s="200"/>
      <c r="F116" s="197"/>
      <c r="G116" s="197"/>
      <c r="H116" s="197"/>
      <c r="I116" s="197"/>
    </row>
    <row r="117" spans="2:9" ht="12.75" customHeight="1">
      <c r="B117" s="200"/>
      <c r="F117" s="197"/>
      <c r="G117" s="197"/>
      <c r="H117" s="197"/>
      <c r="I117" s="197"/>
    </row>
    <row r="118" spans="2:9" ht="12.75" customHeight="1">
      <c r="B118" s="200"/>
      <c r="F118" s="197"/>
      <c r="G118" s="197"/>
      <c r="H118" s="197"/>
      <c r="I118" s="197"/>
    </row>
    <row r="119" spans="2:9" ht="12.75" customHeight="1">
      <c r="B119" s="200"/>
      <c r="F119" s="197"/>
      <c r="G119" s="197"/>
      <c r="H119" s="197"/>
      <c r="I119" s="197"/>
    </row>
    <row r="120" spans="2:9" ht="16.5" customHeight="1">
      <c r="B120" s="200"/>
      <c r="F120" s="197"/>
      <c r="G120" s="197"/>
      <c r="H120" s="197"/>
      <c r="I120" s="197"/>
    </row>
    <row r="121" spans="1:2" ht="12.75" customHeight="1">
      <c r="A121" s="199">
        <v>16</v>
      </c>
      <c r="B121" s="200" t="s">
        <v>184</v>
      </c>
    </row>
    <row r="122" ht="6.75" customHeight="1">
      <c r="G122" s="247"/>
    </row>
    <row r="123" ht="12" customHeight="1">
      <c r="G123" s="247"/>
    </row>
    <row r="124" ht="12.75" customHeight="1">
      <c r="G124" s="247"/>
    </row>
    <row r="125" ht="12.75" customHeight="1">
      <c r="G125" s="247"/>
    </row>
    <row r="128" spans="2:9" ht="12.75" customHeight="1">
      <c r="B128" s="205"/>
      <c r="C128" s="205"/>
      <c r="D128" s="205"/>
      <c r="E128" s="205"/>
      <c r="F128" s="205"/>
      <c r="G128" s="205"/>
      <c r="H128" s="205"/>
      <c r="I128" s="205"/>
    </row>
    <row r="129" spans="1:8" ht="12.75" customHeight="1">
      <c r="A129" s="199">
        <v>17</v>
      </c>
      <c r="B129" s="200" t="s">
        <v>185</v>
      </c>
      <c r="E129" s="169"/>
      <c r="H129" s="246"/>
    </row>
    <row r="130" spans="2:5" ht="12.75" customHeight="1">
      <c r="B130" s="200"/>
      <c r="E130" s="169"/>
    </row>
    <row r="131" spans="2:9" ht="12.75" customHeight="1">
      <c r="B131" s="311" t="s">
        <v>186</v>
      </c>
      <c r="C131" s="311"/>
      <c r="D131" s="311"/>
      <c r="E131" s="311"/>
      <c r="F131" s="311"/>
      <c r="G131" s="311"/>
      <c r="H131" s="311"/>
      <c r="I131" s="311"/>
    </row>
    <row r="132" spans="2:9" ht="12.75" customHeight="1">
      <c r="B132" s="200"/>
      <c r="E132" s="169"/>
      <c r="G132" s="236"/>
      <c r="H132" s="236"/>
      <c r="I132" s="236"/>
    </row>
    <row r="133" spans="1:9" ht="12.75" customHeight="1">
      <c r="A133" s="199">
        <v>18</v>
      </c>
      <c r="B133" s="248" t="s">
        <v>187</v>
      </c>
      <c r="C133" s="204"/>
      <c r="D133" s="204"/>
      <c r="E133" s="204"/>
      <c r="F133" s="204"/>
      <c r="G133" s="204"/>
      <c r="H133" s="204"/>
      <c r="I133" s="204"/>
    </row>
    <row r="134" spans="2:9" ht="12.75" customHeight="1">
      <c r="B134" s="204"/>
      <c r="C134" s="204"/>
      <c r="D134" s="204"/>
      <c r="E134" s="204"/>
      <c r="F134" s="204"/>
      <c r="G134" s="204"/>
      <c r="H134" s="204" t="s">
        <v>109</v>
      </c>
      <c r="I134" s="204"/>
    </row>
    <row r="135" spans="2:9" ht="12.75" customHeight="1">
      <c r="B135" s="200"/>
      <c r="E135" s="169"/>
      <c r="G135" s="249" t="s">
        <v>188</v>
      </c>
      <c r="I135" s="235" t="s">
        <v>174</v>
      </c>
    </row>
    <row r="136" spans="5:9" ht="12.75" customHeight="1">
      <c r="E136" s="169"/>
      <c r="G136" s="249" t="s">
        <v>189</v>
      </c>
      <c r="I136" s="235" t="s">
        <v>176</v>
      </c>
    </row>
    <row r="137" spans="5:9" ht="12.75" customHeight="1">
      <c r="E137" s="169"/>
      <c r="G137" s="236" t="str">
        <f>+I137</f>
        <v>31 December 2009</v>
      </c>
      <c r="H137" s="236"/>
      <c r="I137" s="236" t="str">
        <f>+G90</f>
        <v>31 December 2009</v>
      </c>
    </row>
    <row r="138" spans="5:9" ht="12.75" customHeight="1">
      <c r="E138" s="169"/>
      <c r="G138" s="238" t="s">
        <v>5</v>
      </c>
      <c r="I138" s="238" t="s">
        <v>5</v>
      </c>
    </row>
    <row r="139" spans="2:9" ht="12.75" customHeight="1">
      <c r="B139" s="169" t="s">
        <v>190</v>
      </c>
      <c r="E139" s="169"/>
      <c r="G139" s="250"/>
      <c r="H139" s="251"/>
      <c r="I139" s="250"/>
    </row>
    <row r="140" spans="2:9" ht="12.75" customHeight="1">
      <c r="B140" s="252" t="s">
        <v>191</v>
      </c>
      <c r="E140" s="169"/>
      <c r="F140" s="253"/>
      <c r="G140" s="254">
        <v>5420.634957795186</v>
      </c>
      <c r="I140" s="254">
        <v>15104.488084323626</v>
      </c>
    </row>
    <row r="141" spans="2:9" ht="12.75" customHeight="1">
      <c r="B141" s="252" t="s">
        <v>192</v>
      </c>
      <c r="E141" s="169"/>
      <c r="F141" s="253"/>
      <c r="G141" s="255">
        <v>-5.191419999999998</v>
      </c>
      <c r="I141" s="255">
        <v>-4.747089999999982</v>
      </c>
    </row>
    <row r="142" spans="5:9" ht="12.75" customHeight="1">
      <c r="E142" s="169"/>
      <c r="F142" s="256"/>
      <c r="G142" s="254">
        <v>5415.443537795186</v>
      </c>
      <c r="I142" s="254">
        <v>15099.740994323625</v>
      </c>
    </row>
    <row r="143" spans="2:9" ht="12.75" customHeight="1">
      <c r="B143" s="169" t="s">
        <v>193</v>
      </c>
      <c r="E143" s="169"/>
      <c r="F143" s="253"/>
      <c r="G143" s="255">
        <v>-12.210579999999995</v>
      </c>
      <c r="I143" s="254">
        <v>-17.067869999999996</v>
      </c>
    </row>
    <row r="144" spans="5:9" ht="12.75" customHeight="1" thickBot="1">
      <c r="E144" s="169"/>
      <c r="G144" s="257">
        <v>5403.232957795186</v>
      </c>
      <c r="I144" s="257">
        <v>15082.673124323625</v>
      </c>
    </row>
    <row r="145" spans="5:7" ht="12.75" customHeight="1" thickTop="1">
      <c r="E145" s="169"/>
      <c r="G145" s="250"/>
    </row>
    <row r="146" spans="2:9" ht="12.75" customHeight="1">
      <c r="B146" s="258"/>
      <c r="C146" s="258"/>
      <c r="D146" s="258"/>
      <c r="E146" s="258"/>
      <c r="F146" s="258"/>
      <c r="G146" s="258"/>
      <c r="H146" s="258"/>
      <c r="I146" s="258"/>
    </row>
    <row r="147" spans="1:9" ht="12.75" customHeight="1">
      <c r="A147" s="199">
        <v>19</v>
      </c>
      <c r="B147" s="196" t="s">
        <v>194</v>
      </c>
      <c r="C147" s="208"/>
      <c r="D147" s="208"/>
      <c r="E147" s="208"/>
      <c r="F147" s="208"/>
      <c r="G147" s="208"/>
      <c r="H147" s="208"/>
      <c r="I147" s="208"/>
    </row>
    <row r="148" spans="2:9" ht="12.75" customHeight="1">
      <c r="B148" s="259"/>
      <c r="C148" s="259"/>
      <c r="D148" s="259"/>
      <c r="E148" s="259"/>
      <c r="F148" s="259"/>
      <c r="G148" s="259"/>
      <c r="H148" s="259"/>
      <c r="I148" s="259"/>
    </row>
    <row r="149" spans="2:9" ht="12.75" customHeight="1">
      <c r="B149" s="312" t="s">
        <v>255</v>
      </c>
      <c r="C149" s="312"/>
      <c r="D149" s="312"/>
      <c r="E149" s="312"/>
      <c r="F149" s="312"/>
      <c r="G149" s="312"/>
      <c r="H149" s="312"/>
      <c r="I149" s="312"/>
    </row>
    <row r="150" spans="2:9" ht="12.75" customHeight="1">
      <c r="B150" s="312"/>
      <c r="C150" s="312"/>
      <c r="D150" s="312"/>
      <c r="E150" s="312"/>
      <c r="F150" s="312"/>
      <c r="G150" s="312"/>
      <c r="H150" s="312"/>
      <c r="I150" s="312"/>
    </row>
    <row r="152" spans="1:2" ht="12.75" customHeight="1">
      <c r="A152" s="199">
        <v>20</v>
      </c>
      <c r="B152" s="200" t="s">
        <v>195</v>
      </c>
    </row>
    <row r="154" spans="2:9" ht="12.75" customHeight="1">
      <c r="B154" s="310" t="s">
        <v>256</v>
      </c>
      <c r="C154" s="310"/>
      <c r="D154" s="310"/>
      <c r="E154" s="310"/>
      <c r="F154" s="310"/>
      <c r="G154" s="310"/>
      <c r="H154" s="310"/>
      <c r="I154" s="310"/>
    </row>
    <row r="155" spans="2:9" ht="12.75" customHeight="1">
      <c r="B155" s="310"/>
      <c r="C155" s="310"/>
      <c r="D155" s="310"/>
      <c r="E155" s="310"/>
      <c r="F155" s="310"/>
      <c r="G155" s="310"/>
      <c r="H155" s="310"/>
      <c r="I155" s="310"/>
    </row>
    <row r="156" spans="6:7" ht="12.75" customHeight="1">
      <c r="F156" s="260"/>
      <c r="G156" s="245"/>
    </row>
    <row r="157" spans="1:9" ht="12.75" customHeight="1">
      <c r="A157" s="199">
        <v>21</v>
      </c>
      <c r="B157" s="196" t="s">
        <v>196</v>
      </c>
      <c r="C157" s="205"/>
      <c r="D157" s="205"/>
      <c r="E157" s="205"/>
      <c r="F157" s="244"/>
      <c r="G157" s="244"/>
      <c r="H157" s="205"/>
      <c r="I157" s="205"/>
    </row>
    <row r="158" spans="6:8" ht="12.75" customHeight="1">
      <c r="F158" s="230"/>
      <c r="G158" s="230"/>
      <c r="H158" s="230"/>
    </row>
    <row r="159" spans="2:8" ht="12.75" customHeight="1">
      <c r="B159" s="206"/>
      <c r="C159" s="206"/>
      <c r="D159" s="206"/>
      <c r="E159" s="206"/>
      <c r="F159" s="206"/>
      <c r="G159" s="206"/>
      <c r="H159" s="206"/>
    </row>
    <row r="160" spans="2:8" ht="12.75" customHeight="1">
      <c r="B160" s="206"/>
      <c r="C160" s="206"/>
      <c r="D160" s="206"/>
      <c r="E160" s="206"/>
      <c r="F160" s="206"/>
      <c r="G160" s="206"/>
      <c r="H160" s="206"/>
    </row>
    <row r="161" spans="1:2" ht="12.75" customHeight="1">
      <c r="A161" s="199">
        <v>22</v>
      </c>
      <c r="B161" s="200" t="s">
        <v>197</v>
      </c>
    </row>
    <row r="163" spans="5:9" ht="12.75" customHeight="1">
      <c r="E163" s="169"/>
      <c r="G163" s="235" t="s">
        <v>198</v>
      </c>
      <c r="H163" s="199"/>
      <c r="I163" s="261" t="s">
        <v>199</v>
      </c>
    </row>
    <row r="164" spans="5:9" ht="12.75" customHeight="1">
      <c r="E164" s="169"/>
      <c r="G164" s="235" t="s">
        <v>5</v>
      </c>
      <c r="I164" s="235" t="s">
        <v>5</v>
      </c>
    </row>
    <row r="165" spans="2:9" ht="12.75" customHeight="1">
      <c r="B165" s="169" t="s">
        <v>200</v>
      </c>
      <c r="E165" s="169"/>
      <c r="F165" s="197"/>
      <c r="G165" s="250">
        <v>30239.50079</v>
      </c>
      <c r="H165" s="197"/>
      <c r="I165" s="250">
        <v>42554.57436</v>
      </c>
    </row>
    <row r="166" spans="2:9" ht="12.75" customHeight="1">
      <c r="B166" s="169" t="s">
        <v>201</v>
      </c>
      <c r="E166" s="169"/>
      <c r="F166" s="197"/>
      <c r="G166" s="250">
        <v>38507.11138</v>
      </c>
      <c r="H166" s="197"/>
      <c r="I166" s="250">
        <v>922.3229900000002</v>
      </c>
    </row>
    <row r="167" spans="5:9" ht="12.75" customHeight="1" thickBot="1">
      <c r="E167" s="169"/>
      <c r="G167" s="262">
        <f>SUM(G165:G166)</f>
        <v>68746.61217000001</v>
      </c>
      <c r="H167" s="263"/>
      <c r="I167" s="262">
        <f>SUM(I165:I166)</f>
        <v>43476.89735</v>
      </c>
    </row>
    <row r="168" ht="12.75" customHeight="1" thickTop="1">
      <c r="E168" s="169"/>
    </row>
    <row r="169" spans="2:7" ht="12.75" customHeight="1">
      <c r="B169" s="169" t="s">
        <v>202</v>
      </c>
      <c r="E169" s="169"/>
      <c r="G169" s="250"/>
    </row>
    <row r="170" spans="5:7" ht="12.75" customHeight="1">
      <c r="E170" s="169"/>
      <c r="G170" s="250"/>
    </row>
    <row r="171" spans="2:8" ht="12.75" customHeight="1">
      <c r="B171" s="169" t="s">
        <v>203</v>
      </c>
      <c r="E171" s="169"/>
      <c r="G171" s="264">
        <v>16666</v>
      </c>
      <c r="H171" s="265"/>
    </row>
    <row r="172" spans="2:8" ht="12.75" customHeight="1">
      <c r="B172" s="266" t="s">
        <v>204</v>
      </c>
      <c r="C172" s="266"/>
      <c r="D172" s="266"/>
      <c r="E172" s="266"/>
      <c r="F172" s="267"/>
      <c r="G172" s="268">
        <v>7420</v>
      </c>
      <c r="H172" s="265"/>
    </row>
    <row r="173" spans="5:7" ht="12.75" customHeight="1">
      <c r="E173" s="169"/>
      <c r="G173" s="269"/>
    </row>
    <row r="174" spans="1:7" ht="12.75" customHeight="1">
      <c r="A174" s="199">
        <v>23</v>
      </c>
      <c r="B174" s="200" t="s">
        <v>205</v>
      </c>
      <c r="G174" s="263"/>
    </row>
    <row r="175" ht="12.75" customHeight="1">
      <c r="A175" s="207"/>
    </row>
    <row r="176" spans="1:7" ht="12.75" customHeight="1">
      <c r="A176" s="207"/>
      <c r="B176" s="169" t="s">
        <v>206</v>
      </c>
      <c r="G176" s="263"/>
    </row>
    <row r="177" spans="1:8" ht="12.75" customHeight="1">
      <c r="A177" s="207"/>
      <c r="C177" s="83"/>
      <c r="D177" s="270"/>
      <c r="E177" s="271"/>
      <c r="F177" s="271"/>
      <c r="G177" s="272"/>
      <c r="H177" s="272"/>
    </row>
    <row r="178" spans="1:2" ht="12.75" customHeight="1">
      <c r="A178" s="199">
        <v>24</v>
      </c>
      <c r="B178" s="200" t="s">
        <v>207</v>
      </c>
    </row>
    <row r="180" spans="1:9" ht="12.75" customHeight="1">
      <c r="A180" s="207"/>
      <c r="B180" s="205"/>
      <c r="C180" s="205"/>
      <c r="D180" s="205"/>
      <c r="E180" s="205"/>
      <c r="F180" s="205"/>
      <c r="G180" s="205"/>
      <c r="H180" s="205"/>
      <c r="I180" s="205"/>
    </row>
    <row r="181" spans="1:9" ht="12.75" customHeight="1">
      <c r="A181" s="207"/>
      <c r="B181" s="205"/>
      <c r="C181" s="205"/>
      <c r="D181" s="205"/>
      <c r="E181" s="205"/>
      <c r="F181" s="205"/>
      <c r="G181" s="205"/>
      <c r="H181" s="205"/>
      <c r="I181" s="205"/>
    </row>
    <row r="182" spans="1:9" ht="12.75" customHeight="1">
      <c r="A182" s="207"/>
      <c r="B182" s="205"/>
      <c r="C182" s="205"/>
      <c r="D182" s="205"/>
      <c r="E182" s="205"/>
      <c r="F182" s="205"/>
      <c r="G182" s="205"/>
      <c r="H182" s="205"/>
      <c r="I182" s="205"/>
    </row>
    <row r="183" spans="1:9" ht="12.75" customHeight="1">
      <c r="A183" s="207"/>
      <c r="B183" s="205"/>
      <c r="C183" s="205"/>
      <c r="D183" s="205"/>
      <c r="E183" s="205"/>
      <c r="F183" s="205"/>
      <c r="G183" s="205"/>
      <c r="H183" s="205"/>
      <c r="I183" s="205"/>
    </row>
    <row r="184" spans="1:9" ht="12.75" customHeight="1">
      <c r="A184" s="207"/>
      <c r="B184" s="205"/>
      <c r="C184" s="205"/>
      <c r="D184" s="205"/>
      <c r="E184" s="205"/>
      <c r="F184" s="205"/>
      <c r="G184" s="205"/>
      <c r="H184" s="205"/>
      <c r="I184" s="205"/>
    </row>
    <row r="185" spans="1:9" ht="12.75" customHeight="1">
      <c r="A185" s="207"/>
      <c r="B185" s="205"/>
      <c r="C185" s="205"/>
      <c r="D185" s="205"/>
      <c r="E185" s="205"/>
      <c r="F185" s="205"/>
      <c r="G185" s="205"/>
      <c r="H185" s="205"/>
      <c r="I185" s="205"/>
    </row>
    <row r="186" spans="1:9" ht="12.75" customHeight="1">
      <c r="A186" s="207"/>
      <c r="B186" s="205"/>
      <c r="C186" s="205"/>
      <c r="D186" s="205"/>
      <c r="E186" s="205"/>
      <c r="F186" s="205"/>
      <c r="G186" s="205"/>
      <c r="H186" s="205"/>
      <c r="I186" s="205"/>
    </row>
    <row r="187" spans="1:5" ht="12.75" customHeight="1">
      <c r="A187" s="199">
        <v>25</v>
      </c>
      <c r="B187" s="200" t="s">
        <v>208</v>
      </c>
      <c r="C187" s="197"/>
      <c r="D187" s="197"/>
      <c r="E187" s="169"/>
    </row>
    <row r="188" spans="2:5" ht="12.75" customHeight="1">
      <c r="B188" s="200"/>
      <c r="C188" s="197"/>
      <c r="D188" s="197"/>
      <c r="E188" s="169"/>
    </row>
    <row r="189" spans="2:5" ht="12.75" customHeight="1">
      <c r="B189" s="300" t="s">
        <v>258</v>
      </c>
      <c r="C189" s="197"/>
      <c r="D189" s="197"/>
      <c r="E189" s="169"/>
    </row>
    <row r="190" spans="3:5" ht="12.75" customHeight="1">
      <c r="C190" s="197"/>
      <c r="D190" s="197"/>
      <c r="E190" s="169"/>
    </row>
    <row r="191" spans="1:5" ht="12.75" customHeight="1">
      <c r="A191" s="199">
        <v>26</v>
      </c>
      <c r="B191" s="200" t="s">
        <v>209</v>
      </c>
      <c r="C191" s="197"/>
      <c r="D191" s="197"/>
      <c r="E191" s="169"/>
    </row>
    <row r="192" spans="2:5" ht="12.75" customHeight="1">
      <c r="B192" s="200"/>
      <c r="C192" s="197"/>
      <c r="D192" s="197"/>
      <c r="E192" s="169"/>
    </row>
    <row r="193" spans="2:9" ht="12.75" customHeight="1">
      <c r="B193" s="169" t="s">
        <v>22</v>
      </c>
      <c r="C193" s="197"/>
      <c r="D193" s="197"/>
      <c r="E193" s="169"/>
      <c r="F193" s="309" t="s">
        <v>3</v>
      </c>
      <c r="G193" s="309"/>
      <c r="H193" s="309" t="s">
        <v>210</v>
      </c>
      <c r="I193" s="309"/>
    </row>
    <row r="194" spans="3:9" ht="12.75" customHeight="1">
      <c r="C194" s="197"/>
      <c r="D194" s="197"/>
      <c r="E194" s="169"/>
      <c r="F194" s="309" t="s">
        <v>211</v>
      </c>
      <c r="G194" s="309"/>
      <c r="H194" s="309" t="s">
        <v>257</v>
      </c>
      <c r="I194" s="309"/>
    </row>
    <row r="195" spans="2:9" ht="12.75" customHeight="1">
      <c r="B195" s="200"/>
      <c r="C195" s="197"/>
      <c r="D195" s="197"/>
      <c r="E195" s="169"/>
      <c r="F195" s="8" t="str">
        <f>+'[1]klse-p&amp;l'!D8</f>
        <v>31.12.2009</v>
      </c>
      <c r="G195" s="8" t="str">
        <f>+'[1]klse-p&amp;l'!F8</f>
        <v>31.12.2008</v>
      </c>
      <c r="H195" s="8" t="str">
        <f>+F195</f>
        <v>31.12.2009</v>
      </c>
      <c r="I195" s="8" t="str">
        <f>+G195</f>
        <v>31.12.2008</v>
      </c>
    </row>
    <row r="196" spans="2:5" ht="12.75" customHeight="1">
      <c r="B196" s="200"/>
      <c r="C196" s="197"/>
      <c r="D196" s="197"/>
      <c r="E196" s="169"/>
    </row>
    <row r="197" spans="3:9" ht="12.75" customHeight="1">
      <c r="C197" s="197" t="s">
        <v>212</v>
      </c>
      <c r="D197" s="197"/>
      <c r="E197" s="169"/>
      <c r="F197" s="273"/>
      <c r="G197" s="245"/>
      <c r="H197" s="245"/>
      <c r="I197" s="245"/>
    </row>
    <row r="198" spans="3:9" ht="12.75" customHeight="1">
      <c r="C198" s="197"/>
      <c r="D198" s="197"/>
      <c r="E198" s="169"/>
      <c r="F198" s="245"/>
      <c r="G198" s="245"/>
      <c r="H198" s="245"/>
      <c r="I198" s="245"/>
    </row>
    <row r="199" spans="3:9" ht="12.75" customHeight="1">
      <c r="C199" s="197" t="s">
        <v>213</v>
      </c>
      <c r="D199" s="197"/>
      <c r="E199" s="169"/>
      <c r="F199" s="274"/>
      <c r="G199" s="245"/>
      <c r="H199" s="245"/>
      <c r="I199" s="245"/>
    </row>
    <row r="200" spans="3:9" ht="12.75" customHeight="1" thickBot="1">
      <c r="C200" s="197" t="s">
        <v>214</v>
      </c>
      <c r="D200" s="197"/>
      <c r="E200" s="169"/>
      <c r="F200" s="275">
        <v>17836.46756167765</v>
      </c>
      <c r="G200" s="276">
        <v>-104.33500000000512</v>
      </c>
      <c r="H200" s="275">
        <v>41214.03518603492</v>
      </c>
      <c r="I200" s="276">
        <v>2321.664999999995</v>
      </c>
    </row>
    <row r="201" spans="3:9" ht="12.75" customHeight="1" thickTop="1">
      <c r="C201" s="197"/>
      <c r="D201" s="197"/>
      <c r="E201" s="169"/>
      <c r="F201" s="277"/>
      <c r="G201" s="197"/>
      <c r="H201" s="277"/>
      <c r="I201" s="197"/>
    </row>
    <row r="202" spans="3:9" ht="12.75" customHeight="1">
      <c r="C202" s="197" t="s">
        <v>215</v>
      </c>
      <c r="D202" s="197"/>
      <c r="E202" s="169"/>
      <c r="F202" s="277"/>
      <c r="G202" s="197"/>
      <c r="H202" s="277"/>
      <c r="I202" s="197"/>
    </row>
    <row r="203" spans="3:9" ht="12.75" customHeight="1">
      <c r="C203" s="197" t="s">
        <v>216</v>
      </c>
      <c r="D203" s="197"/>
      <c r="E203" s="169"/>
      <c r="F203" s="277">
        <v>126193</v>
      </c>
      <c r="G203" s="197">
        <v>128933</v>
      </c>
      <c r="H203" s="277">
        <v>126193</v>
      </c>
      <c r="I203" s="197">
        <v>128933</v>
      </c>
    </row>
    <row r="204" spans="3:9" ht="12.75" customHeight="1">
      <c r="C204" s="197" t="s">
        <v>217</v>
      </c>
      <c r="D204" s="197"/>
      <c r="E204" s="169"/>
      <c r="F204" s="278">
        <v>-4023.7</v>
      </c>
      <c r="G204" s="279">
        <v>-2303</v>
      </c>
      <c r="H204" s="278">
        <v>-3580.2411111111105</v>
      </c>
      <c r="I204" s="279">
        <v>-1238</v>
      </c>
    </row>
    <row r="205" spans="3:9" ht="12.75" customHeight="1" thickBot="1">
      <c r="C205" s="197"/>
      <c r="D205" s="197"/>
      <c r="E205" s="169"/>
      <c r="F205" s="275">
        <v>122169.3</v>
      </c>
      <c r="G205" s="276">
        <v>126630</v>
      </c>
      <c r="H205" s="275">
        <v>122612.75888888889</v>
      </c>
      <c r="I205" s="276">
        <v>127695</v>
      </c>
    </row>
    <row r="206" spans="3:9" ht="12.75" customHeight="1" thickTop="1">
      <c r="C206" s="234"/>
      <c r="D206" s="234"/>
      <c r="E206" s="169"/>
      <c r="F206" s="277"/>
      <c r="G206" s="197"/>
      <c r="H206" s="277"/>
      <c r="I206" s="197"/>
    </row>
    <row r="207" spans="3:9" ht="12.75" customHeight="1">
      <c r="C207" s="197" t="s">
        <v>218</v>
      </c>
      <c r="D207" s="197"/>
      <c r="E207" s="169"/>
      <c r="F207" s="280">
        <f>(F200/F205)*100</f>
        <v>14.599795170863425</v>
      </c>
      <c r="G207" s="273">
        <f>(G200/G205)*100</f>
        <v>-0.08239358761747226</v>
      </c>
      <c r="H207" s="280">
        <f>(H200/H205)*100</f>
        <v>33.613170080760426</v>
      </c>
      <c r="I207" s="245">
        <f>(I200/I205)*100</f>
        <v>1.8181330514115628</v>
      </c>
    </row>
    <row r="208" spans="3:9" ht="12.75" customHeight="1">
      <c r="C208" s="197"/>
      <c r="D208" s="197"/>
      <c r="E208" s="169"/>
      <c r="F208" s="200"/>
      <c r="G208" s="197"/>
      <c r="I208" s="197"/>
    </row>
    <row r="209" spans="2:9" ht="12.75" customHeight="1">
      <c r="B209" s="169" t="s">
        <v>24</v>
      </c>
      <c r="C209" s="197"/>
      <c r="D209" s="197"/>
      <c r="E209" s="169"/>
      <c r="F209" s="309" t="s">
        <v>3</v>
      </c>
      <c r="G209" s="309"/>
      <c r="H209" s="309" t="s">
        <v>210</v>
      </c>
      <c r="I209" s="309"/>
    </row>
    <row r="210" spans="3:9" ht="12.75" customHeight="1">
      <c r="C210" s="197"/>
      <c r="D210" s="197"/>
      <c r="E210" s="169"/>
      <c r="F210" s="309" t="str">
        <f>+F194</f>
        <v>3 months ended</v>
      </c>
      <c r="G210" s="309"/>
      <c r="H210" s="309" t="str">
        <f>+H194</f>
        <v>12 months ended</v>
      </c>
      <c r="I210" s="309"/>
    </row>
    <row r="211" spans="2:9" ht="12.75" customHeight="1">
      <c r="B211" s="200"/>
      <c r="C211" s="197"/>
      <c r="D211" s="197"/>
      <c r="E211" s="169"/>
      <c r="F211" s="8" t="str">
        <f>F195</f>
        <v>31.12.2009</v>
      </c>
      <c r="G211" s="8" t="str">
        <f>G195</f>
        <v>31.12.2008</v>
      </c>
      <c r="H211" s="8" t="str">
        <f>H195</f>
        <v>31.12.2009</v>
      </c>
      <c r="I211" s="8" t="str">
        <f>I195</f>
        <v>31.12.2008</v>
      </c>
    </row>
    <row r="212" spans="2:9" ht="12.75" customHeight="1">
      <c r="B212" s="200"/>
      <c r="C212" s="197"/>
      <c r="D212" s="197"/>
      <c r="E212" s="169"/>
      <c r="G212" s="197"/>
      <c r="I212" s="197"/>
    </row>
    <row r="213" spans="3:9" ht="12.75" customHeight="1">
      <c r="C213" s="197" t="s">
        <v>219</v>
      </c>
      <c r="D213" s="197"/>
      <c r="E213" s="169"/>
      <c r="F213" s="197"/>
      <c r="G213" s="197"/>
      <c r="H213" s="197"/>
      <c r="I213" s="197"/>
    </row>
    <row r="214" spans="3:9" ht="12.75" customHeight="1">
      <c r="C214" s="197"/>
      <c r="D214" s="197"/>
      <c r="E214" s="169"/>
      <c r="F214" s="197"/>
      <c r="G214" s="197"/>
      <c r="H214" s="197"/>
      <c r="I214" s="197"/>
    </row>
    <row r="215" spans="3:9" ht="12.75" customHeight="1">
      <c r="C215" s="197" t="s">
        <v>213</v>
      </c>
      <c r="D215" s="197"/>
      <c r="E215" s="169"/>
      <c r="F215" s="197"/>
      <c r="G215" s="197"/>
      <c r="H215" s="197"/>
      <c r="I215" s="197"/>
    </row>
    <row r="216" spans="2:9" ht="12.75" customHeight="1" thickBot="1">
      <c r="B216" s="200"/>
      <c r="C216" s="197" t="s">
        <v>214</v>
      </c>
      <c r="D216" s="197"/>
      <c r="E216" s="169"/>
      <c r="F216" s="275">
        <f>F200</f>
        <v>17836.46756167765</v>
      </c>
      <c r="G216" s="276">
        <f>G200</f>
        <v>-104.33500000000512</v>
      </c>
      <c r="H216" s="275">
        <f>H200</f>
        <v>41214.03518603492</v>
      </c>
      <c r="I216" s="276">
        <f>I200</f>
        <v>2321.664999999995</v>
      </c>
    </row>
    <row r="217" spans="2:9" ht="12.75" customHeight="1" thickTop="1">
      <c r="B217" s="200"/>
      <c r="C217" s="197"/>
      <c r="D217" s="197"/>
      <c r="E217" s="169"/>
      <c r="F217" s="277"/>
      <c r="G217" s="197"/>
      <c r="H217" s="277"/>
      <c r="I217" s="197"/>
    </row>
    <row r="218" spans="2:9" ht="12.75" customHeight="1">
      <c r="B218" s="200"/>
      <c r="C218" s="197" t="s">
        <v>215</v>
      </c>
      <c r="D218" s="197"/>
      <c r="E218" s="169"/>
      <c r="F218" s="277"/>
      <c r="G218" s="197"/>
      <c r="H218" s="277"/>
      <c r="I218" s="197"/>
    </row>
    <row r="219" spans="2:9" ht="12.75" customHeight="1">
      <c r="B219" s="200"/>
      <c r="C219" s="197" t="s">
        <v>216</v>
      </c>
      <c r="D219" s="197"/>
      <c r="E219" s="169"/>
      <c r="F219" s="277">
        <f>+F205</f>
        <v>122169.3</v>
      </c>
      <c r="G219" s="197">
        <f>+G205</f>
        <v>126630</v>
      </c>
      <c r="H219" s="277">
        <f>+H205</f>
        <v>122612.75888888889</v>
      </c>
      <c r="I219" s="197">
        <f>+I205</f>
        <v>127695</v>
      </c>
    </row>
    <row r="220" spans="2:9" ht="12.75" customHeight="1">
      <c r="B220" s="200"/>
      <c r="C220" s="197"/>
      <c r="D220" s="197"/>
      <c r="E220" s="169"/>
      <c r="F220" s="277"/>
      <c r="G220" s="197"/>
      <c r="H220" s="277"/>
      <c r="I220" s="197"/>
    </row>
    <row r="221" spans="2:9" ht="12.75" customHeight="1">
      <c r="B221" s="200"/>
      <c r="C221" s="197" t="s">
        <v>220</v>
      </c>
      <c r="D221" s="197"/>
      <c r="E221" s="169"/>
      <c r="F221" s="277"/>
      <c r="G221" s="197"/>
      <c r="H221" s="277"/>
      <c r="I221" s="197"/>
    </row>
    <row r="222" spans="2:9" ht="12.75" customHeight="1">
      <c r="B222" s="200"/>
      <c r="C222" s="281" t="s">
        <v>221</v>
      </c>
      <c r="D222" s="281"/>
      <c r="E222" s="169"/>
      <c r="F222" s="277">
        <v>0</v>
      </c>
      <c r="G222" s="197">
        <v>0</v>
      </c>
      <c r="H222" s="277">
        <v>0</v>
      </c>
      <c r="I222" s="197">
        <v>0</v>
      </c>
    </row>
    <row r="223" spans="2:9" ht="12.75" customHeight="1">
      <c r="B223" s="200"/>
      <c r="C223" s="281" t="s">
        <v>222</v>
      </c>
      <c r="D223" s="281"/>
      <c r="E223" s="169"/>
      <c r="F223" s="278">
        <v>0</v>
      </c>
      <c r="G223" s="279">
        <v>0</v>
      </c>
      <c r="H223" s="278">
        <v>0</v>
      </c>
      <c r="I223" s="279">
        <v>0</v>
      </c>
    </row>
    <row r="224" spans="2:9" ht="12.75" customHeight="1">
      <c r="B224" s="200"/>
      <c r="C224" s="197" t="s">
        <v>215</v>
      </c>
      <c r="D224" s="197"/>
      <c r="E224" s="169"/>
      <c r="F224" s="277"/>
      <c r="G224" s="197"/>
      <c r="H224" s="277"/>
      <c r="I224" s="197"/>
    </row>
    <row r="225" spans="2:9" ht="12.75" customHeight="1">
      <c r="B225" s="200"/>
      <c r="C225" s="197" t="s">
        <v>223</v>
      </c>
      <c r="D225" s="197"/>
      <c r="E225" s="169"/>
      <c r="F225" s="277"/>
      <c r="G225" s="197"/>
      <c r="H225" s="277"/>
      <c r="I225" s="197"/>
    </row>
    <row r="226" spans="2:9" ht="12.75" customHeight="1" thickBot="1">
      <c r="B226" s="200"/>
      <c r="C226" s="197" t="s">
        <v>224</v>
      </c>
      <c r="D226" s="197"/>
      <c r="E226" s="169"/>
      <c r="F226" s="275">
        <f>SUM(F219:F223)</f>
        <v>122169.3</v>
      </c>
      <c r="G226" s="276">
        <f>SUM(G219:G223)</f>
        <v>126630</v>
      </c>
      <c r="H226" s="275">
        <f>SUM(H219:H223)</f>
        <v>122612.75888888889</v>
      </c>
      <c r="I226" s="276">
        <f>SUM(I219:I223)</f>
        <v>127695</v>
      </c>
    </row>
    <row r="227" spans="2:9" ht="12.75" customHeight="1" thickTop="1">
      <c r="B227" s="200"/>
      <c r="C227" s="197"/>
      <c r="D227" s="197"/>
      <c r="E227" s="169"/>
      <c r="F227" s="274"/>
      <c r="G227" s="245"/>
      <c r="H227" s="274"/>
      <c r="I227" s="245"/>
    </row>
    <row r="228" spans="2:9" ht="12.75" customHeight="1">
      <c r="B228" s="200"/>
      <c r="C228" s="197" t="s">
        <v>225</v>
      </c>
      <c r="D228" s="197"/>
      <c r="E228" s="169"/>
      <c r="F228" s="274">
        <f>(F216/F226)*100</f>
        <v>14.599795170863425</v>
      </c>
      <c r="G228" s="245">
        <f>(G216/G226)*100</f>
        <v>-0.08239358761747226</v>
      </c>
      <c r="H228" s="274">
        <f>(H216/H226)*100</f>
        <v>33.613170080760426</v>
      </c>
      <c r="I228" s="245">
        <f>(I216/I226)*100</f>
        <v>1.8181330514115628</v>
      </c>
    </row>
    <row r="229" spans="2:8" ht="12.75" customHeight="1">
      <c r="B229" s="203"/>
      <c r="C229" s="205"/>
      <c r="D229" s="205"/>
      <c r="E229" s="205"/>
      <c r="F229" s="282"/>
      <c r="H229" s="283"/>
    </row>
    <row r="230" spans="2:8" ht="12.75" customHeight="1">
      <c r="B230" s="169" t="s">
        <v>226</v>
      </c>
      <c r="C230" s="204"/>
      <c r="D230" s="204"/>
      <c r="E230" s="284"/>
      <c r="F230" s="248"/>
      <c r="G230" s="205"/>
      <c r="H230" s="204"/>
    </row>
    <row r="231" spans="1:9" ht="12.75" customHeight="1">
      <c r="A231" s="207"/>
      <c r="B231" s="204"/>
      <c r="C231" s="204"/>
      <c r="D231" s="204"/>
      <c r="E231" s="284"/>
      <c r="F231" s="204"/>
      <c r="G231" s="204"/>
      <c r="H231" s="204"/>
      <c r="I231" s="204"/>
    </row>
    <row r="232" spans="2:9" ht="12.75" customHeight="1">
      <c r="B232" s="169" t="s">
        <v>227</v>
      </c>
      <c r="G232" s="204"/>
      <c r="I232" s="204"/>
    </row>
    <row r="233" ht="12.75" customHeight="1">
      <c r="B233" s="169" t="s">
        <v>228</v>
      </c>
    </row>
  </sheetData>
  <sheetProtection/>
  <mergeCells count="19">
    <mergeCell ref="F209:G209"/>
    <mergeCell ref="H209:I209"/>
    <mergeCell ref="F210:G210"/>
    <mergeCell ref="H210:I210"/>
    <mergeCell ref="B33:I34"/>
    <mergeCell ref="B54:C58"/>
    <mergeCell ref="B59:C59"/>
    <mergeCell ref="B60:C60"/>
    <mergeCell ref="B131:I131"/>
    <mergeCell ref="B149:I150"/>
    <mergeCell ref="B61:C61"/>
    <mergeCell ref="B62:C62"/>
    <mergeCell ref="B87:I87"/>
    <mergeCell ref="B96:I97"/>
    <mergeCell ref="F193:G193"/>
    <mergeCell ref="H193:I193"/>
    <mergeCell ref="F194:G194"/>
    <mergeCell ref="B154:I155"/>
    <mergeCell ref="H194:I194"/>
  </mergeCells>
  <printOptions/>
  <pageMargins left="0.75" right="0.75" top="0.75" bottom="0.5" header="0.5" footer="0.5"/>
  <pageSetup firstPageNumber="5" useFirstPageNumber="1" horizontalDpi="600" verticalDpi="600" orientation="portrait" paperSize="9" scale="75" r:id="rId2"/>
  <headerFooter alignWithMargins="0">
    <oddFooter>&amp;CPage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29"/>
  <sheetViews>
    <sheetView tabSelected="1" zoomScalePageLayoutView="0" workbookViewId="0" topLeftCell="A16">
      <selection activeCell="A26" sqref="A26:IV26"/>
    </sheetView>
  </sheetViews>
  <sheetFormatPr defaultColWidth="9.140625" defaultRowHeight="13.5" customHeight="1"/>
  <cols>
    <col min="1" max="1" width="3.7109375" style="104" customWidth="1"/>
    <col min="2" max="2" width="39.28125" style="104" customWidth="1"/>
    <col min="3" max="7" width="15.57421875" style="104" customWidth="1"/>
    <col min="8" max="8" width="16.57421875" style="104" customWidth="1"/>
    <col min="9" max="9" width="15.57421875" style="104" customWidth="1"/>
    <col min="10" max="10" width="13.421875" style="104" bestFit="1" customWidth="1"/>
    <col min="11" max="16384" width="9.140625" style="104" customWidth="1"/>
  </cols>
  <sheetData>
    <row r="1" spans="1:2" ht="13.5" customHeight="1">
      <c r="A1" s="285">
        <v>9</v>
      </c>
      <c r="B1" s="286" t="s">
        <v>165</v>
      </c>
    </row>
    <row r="2" spans="1:2" ht="13.5" customHeight="1">
      <c r="A2" s="277"/>
      <c r="B2" s="286"/>
    </row>
    <row r="3" spans="1:2" ht="13.5" customHeight="1">
      <c r="A3" s="277"/>
      <c r="B3" s="104" t="s">
        <v>229</v>
      </c>
    </row>
    <row r="4" ht="13.5" customHeight="1">
      <c r="A4" s="286"/>
    </row>
    <row r="5" spans="1:2" ht="13.5" customHeight="1">
      <c r="A5" s="286"/>
      <c r="B5" s="287" t="s">
        <v>259</v>
      </c>
    </row>
    <row r="6" spans="3:9" s="286" customFormat="1" ht="13.5" customHeight="1">
      <c r="C6" s="325" t="s">
        <v>230</v>
      </c>
      <c r="D6" s="325" t="s">
        <v>231</v>
      </c>
      <c r="E6" s="325" t="s">
        <v>232</v>
      </c>
      <c r="F6" s="325" t="s">
        <v>233</v>
      </c>
      <c r="G6" s="325" t="s">
        <v>234</v>
      </c>
      <c r="H6" s="325" t="s">
        <v>235</v>
      </c>
      <c r="I6" s="325" t="s">
        <v>236</v>
      </c>
    </row>
    <row r="7" spans="3:9" s="286" customFormat="1" ht="13.5" customHeight="1">
      <c r="C7" s="325"/>
      <c r="D7" s="325"/>
      <c r="E7" s="325"/>
      <c r="F7" s="325"/>
      <c r="G7" s="325"/>
      <c r="H7" s="325"/>
      <c r="I7" s="325"/>
    </row>
    <row r="8" spans="3:9" s="286" customFormat="1" ht="13.5" customHeight="1">
      <c r="C8" s="288" t="s">
        <v>5</v>
      </c>
      <c r="D8" s="288" t="s">
        <v>5</v>
      </c>
      <c r="E8" s="288" t="s">
        <v>5</v>
      </c>
      <c r="F8" s="288" t="s">
        <v>5</v>
      </c>
      <c r="G8" s="288" t="s">
        <v>5</v>
      </c>
      <c r="H8" s="288" t="s">
        <v>5</v>
      </c>
      <c r="I8" s="288" t="s">
        <v>5</v>
      </c>
    </row>
    <row r="9" spans="3:9" s="286" customFormat="1" ht="13.5" customHeight="1">
      <c r="C9" s="288"/>
      <c r="D9" s="288"/>
      <c r="E9" s="288"/>
      <c r="F9" s="288"/>
      <c r="G9" s="288"/>
      <c r="H9" s="288"/>
      <c r="I9" s="288"/>
    </row>
    <row r="10" spans="2:9" ht="13.5" customHeight="1">
      <c r="B10" s="286" t="s">
        <v>237</v>
      </c>
      <c r="C10" s="104">
        <v>149541.36178399998</v>
      </c>
      <c r="D10" s="197">
        <v>142155.134107</v>
      </c>
      <c r="E10" s="104">
        <v>11820.30372</v>
      </c>
      <c r="F10" s="104">
        <v>19240.17004</v>
      </c>
      <c r="G10" s="104">
        <v>3598.339304499995</v>
      </c>
      <c r="I10" s="104">
        <f>SUM(C10:H10)</f>
        <v>326355.30895549996</v>
      </c>
    </row>
    <row r="11" spans="3:9" ht="13.5" customHeight="1">
      <c r="C11" s="289"/>
      <c r="D11" s="289"/>
      <c r="E11" s="289"/>
      <c r="F11" s="289"/>
      <c r="G11" s="289"/>
      <c r="I11" s="290"/>
    </row>
    <row r="12" spans="2:9" ht="13.5" customHeight="1">
      <c r="B12" s="286" t="s">
        <v>238</v>
      </c>
      <c r="I12" s="290"/>
    </row>
    <row r="13" spans="2:9" ht="13.5" customHeight="1">
      <c r="B13" s="5" t="s">
        <v>239</v>
      </c>
      <c r="C13" s="104">
        <v>32343.314826749993</v>
      </c>
      <c r="D13" s="104">
        <v>31902.58163862499</v>
      </c>
      <c r="E13" s="197">
        <v>1643.76634</v>
      </c>
      <c r="F13" s="104">
        <v>-1065.597890000002</v>
      </c>
      <c r="G13" s="104">
        <v>564.2863362500007</v>
      </c>
      <c r="H13" s="104">
        <v>-2684.2114496879317</v>
      </c>
      <c r="I13" s="197">
        <f>SUM(C13:H13)-1</f>
        <v>62703.13980193705</v>
      </c>
    </row>
    <row r="14" spans="2:9" ht="13.5" customHeight="1">
      <c r="B14" s="5" t="s">
        <v>10</v>
      </c>
      <c r="I14" s="104">
        <v>-2119.6010300000003</v>
      </c>
    </row>
    <row r="15" spans="2:9" ht="13.5" customHeight="1">
      <c r="B15" s="5" t="s">
        <v>15</v>
      </c>
      <c r="I15" s="291">
        <v>-15082.673124323626</v>
      </c>
    </row>
    <row r="16" spans="2:9" ht="13.5" customHeight="1" thickBot="1">
      <c r="B16" s="5" t="s">
        <v>240</v>
      </c>
      <c r="I16" s="292">
        <f>SUM(I13:I15)-1</f>
        <v>45499.86564761343</v>
      </c>
    </row>
    <row r="17" spans="3:9" ht="13.5" customHeight="1">
      <c r="C17" s="290"/>
      <c r="D17" s="290"/>
      <c r="E17" s="290"/>
      <c r="F17" s="290"/>
      <c r="G17" s="290"/>
      <c r="H17" s="290"/>
      <c r="I17" s="290"/>
    </row>
    <row r="18" spans="3:9" ht="13.5" customHeight="1">
      <c r="C18" s="290"/>
      <c r="D18" s="290"/>
      <c r="E18" s="290"/>
      <c r="F18" s="290"/>
      <c r="G18" s="290"/>
      <c r="H18" s="290"/>
      <c r="I18" s="290"/>
    </row>
    <row r="19" spans="3:9" ht="13.5" customHeight="1">
      <c r="C19" s="290"/>
      <c r="D19" s="290"/>
      <c r="E19" s="290"/>
      <c r="F19" s="290"/>
      <c r="G19" s="290"/>
      <c r="H19" s="290"/>
      <c r="I19" s="290"/>
    </row>
    <row r="20" spans="2:9" ht="13.5" customHeight="1">
      <c r="B20" s="287" t="s">
        <v>260</v>
      </c>
      <c r="C20" s="290"/>
      <c r="D20" s="290"/>
      <c r="E20" s="290"/>
      <c r="F20" s="290"/>
      <c r="G20" s="290"/>
      <c r="H20" s="290"/>
      <c r="I20" s="290"/>
    </row>
    <row r="21" spans="2:9" ht="13.5" customHeight="1">
      <c r="B21" s="286"/>
      <c r="C21" s="293"/>
      <c r="D21" s="293"/>
      <c r="E21" s="293"/>
      <c r="F21" s="293"/>
      <c r="G21" s="293"/>
      <c r="H21" s="293"/>
      <c r="I21" s="293"/>
    </row>
    <row r="22" spans="2:9" ht="13.5" customHeight="1">
      <c r="B22" s="286" t="s">
        <v>237</v>
      </c>
      <c r="C22" s="104">
        <v>107501.55252484501</v>
      </c>
      <c r="D22" s="197">
        <v>56328.28728582499</v>
      </c>
      <c r="E22" s="104">
        <v>10044.4381</v>
      </c>
      <c r="F22" s="104">
        <v>17725.287809999998</v>
      </c>
      <c r="G22" s="104">
        <v>3687.865718495002</v>
      </c>
      <c r="I22" s="104">
        <f>SUM(C22:H22)</f>
        <v>195287.43143916503</v>
      </c>
    </row>
    <row r="23" spans="3:7" ht="13.5" customHeight="1">
      <c r="C23" s="289"/>
      <c r="D23" s="289"/>
      <c r="E23" s="289"/>
      <c r="F23" s="289"/>
      <c r="G23" s="289"/>
    </row>
    <row r="24" spans="2:9" ht="13.5" customHeight="1">
      <c r="B24" s="286" t="s">
        <v>238</v>
      </c>
      <c r="I24" s="290"/>
    </row>
    <row r="25" spans="2:9" ht="13.5" customHeight="1">
      <c r="B25" s="5" t="s">
        <v>239</v>
      </c>
      <c r="C25" s="104">
        <v>1962.7641516250148</v>
      </c>
      <c r="D25" s="104">
        <v>6721.434419999999</v>
      </c>
      <c r="E25" s="197">
        <v>443.87039999999905</v>
      </c>
      <c r="F25" s="104">
        <v>-133.98639</v>
      </c>
      <c r="G25" s="104">
        <v>-1058.313326435</v>
      </c>
      <c r="H25" s="104">
        <v>-658.219038507058</v>
      </c>
      <c r="I25" s="197">
        <f>SUM(C25:H25)</f>
        <v>7277.550216682955</v>
      </c>
    </row>
    <row r="26" spans="2:9" ht="13.5" customHeight="1">
      <c r="B26" s="5" t="s">
        <v>10</v>
      </c>
      <c r="I26" s="104">
        <v>-3198.6670773439996</v>
      </c>
    </row>
    <row r="27" spans="2:9" ht="13.5" customHeight="1">
      <c r="B27" s="5" t="s">
        <v>241</v>
      </c>
      <c r="E27" s="104">
        <v>4</v>
      </c>
      <c r="I27" s="104">
        <v>3.548465</v>
      </c>
    </row>
    <row r="28" spans="2:9" ht="13.5" customHeight="1">
      <c r="B28" s="5" t="s">
        <v>15</v>
      </c>
      <c r="I28" s="291">
        <v>-1951.1526939596213</v>
      </c>
    </row>
    <row r="29" spans="2:9" ht="13.5" customHeight="1" thickBot="1">
      <c r="B29" s="5" t="s">
        <v>240</v>
      </c>
      <c r="I29" s="292">
        <f>SUM(I25:I28)+1</f>
        <v>2132.278910379334</v>
      </c>
    </row>
  </sheetData>
  <sheetProtection/>
  <mergeCells count="7">
    <mergeCell ref="G6:G7"/>
    <mergeCell ref="H6:H7"/>
    <mergeCell ref="I6:I7"/>
    <mergeCell ref="C6:C7"/>
    <mergeCell ref="D6:D7"/>
    <mergeCell ref="E6:E7"/>
    <mergeCell ref="F6:F7"/>
  </mergeCells>
  <printOptions/>
  <pageMargins left="0.5" right="0.5" top="0.5" bottom="0.5" header="0.5" footer="0.5"/>
  <pageSetup fitToHeight="1" fitToWidth="1" horizontalDpi="600" verticalDpi="600" orientation="landscape" paperSize="9" scale="91" r:id="rId1"/>
  <headerFooter alignWithMargins="0">
    <oddFooter>&amp;CPage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Pembinaan Mitrajaya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cho</dc:creator>
  <cp:keywords/>
  <dc:description/>
  <cp:lastModifiedBy>1</cp:lastModifiedBy>
  <cp:lastPrinted>2010-02-23T09:04:16Z</cp:lastPrinted>
  <dcterms:created xsi:type="dcterms:W3CDTF">2009-11-20T01:27:05Z</dcterms:created>
  <dcterms:modified xsi:type="dcterms:W3CDTF">2010-02-23T09:07:46Z</dcterms:modified>
  <cp:category/>
  <cp:version/>
  <cp:contentType/>
  <cp:contentStatus/>
</cp:coreProperties>
</file>